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28515" yWindow="3255" windowWidth="21720" windowHeight="13620" tabRatio="672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H4" i="8" l="1"/>
  <c r="H28" i="1"/>
  <c r="I28" i="1"/>
  <c r="B28" i="1"/>
  <c r="C28" i="1"/>
  <c r="D28" i="1"/>
  <c r="E28" i="1"/>
  <c r="F28" i="1"/>
  <c r="G28" i="1"/>
  <c r="J28" i="1"/>
  <c r="E42" i="8"/>
  <c r="F42" i="8"/>
  <c r="G42" i="8"/>
  <c r="H42" i="8"/>
  <c r="I42" i="8"/>
  <c r="J42" i="8"/>
  <c r="G64" i="8"/>
  <c r="H64" i="8"/>
  <c r="I64" i="8"/>
  <c r="J64" i="8"/>
  <c r="B34" i="9"/>
  <c r="D15" i="13"/>
  <c r="D14" i="13"/>
  <c r="D13" i="13"/>
  <c r="K34" i="13"/>
  <c r="I34" i="13"/>
  <c r="K33" i="13"/>
  <c r="I33" i="13"/>
  <c r="K32" i="13"/>
  <c r="I32" i="13"/>
  <c r="K31" i="13"/>
  <c r="I31" i="13"/>
  <c r="K30" i="13"/>
  <c r="I30" i="13"/>
  <c r="K29" i="13"/>
  <c r="I29" i="13"/>
  <c r="K28" i="13"/>
  <c r="I28" i="13"/>
  <c r="K27" i="13"/>
  <c r="I27" i="13"/>
  <c r="K26" i="13"/>
  <c r="I26" i="13"/>
  <c r="K25" i="13"/>
  <c r="I25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5" i="13"/>
  <c r="G25" i="13"/>
  <c r="M25" i="13"/>
  <c r="O25" i="13"/>
  <c r="E26" i="13"/>
  <c r="G26" i="13"/>
  <c r="M26" i="13"/>
  <c r="O26" i="13"/>
  <c r="E27" i="13"/>
  <c r="G27" i="13"/>
  <c r="M27" i="13"/>
  <c r="O27" i="13"/>
  <c r="E28" i="13"/>
  <c r="G28" i="13"/>
  <c r="M28" i="13"/>
  <c r="O28" i="13"/>
  <c r="E29" i="13"/>
  <c r="G29" i="13"/>
  <c r="M29" i="13"/>
  <c r="O29" i="13"/>
  <c r="E30" i="13"/>
  <c r="G30" i="13"/>
  <c r="M30" i="13"/>
  <c r="O30" i="13"/>
  <c r="E31" i="13"/>
  <c r="G31" i="13"/>
  <c r="M31" i="13"/>
  <c r="O31" i="13"/>
  <c r="E32" i="13"/>
  <c r="G32" i="13"/>
  <c r="M32" i="13"/>
  <c r="O32" i="13"/>
  <c r="E33" i="13"/>
  <c r="G33" i="13"/>
  <c r="M33" i="13"/>
  <c r="O33" i="13"/>
  <c r="E34" i="13"/>
  <c r="G34" i="13"/>
  <c r="M34" i="13"/>
  <c r="O34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4" i="1"/>
  <c r="C14" i="1"/>
  <c r="D14" i="1"/>
  <c r="E14" i="1"/>
  <c r="F14" i="1"/>
  <c r="G14" i="1"/>
  <c r="H14" i="1"/>
  <c r="I14" i="1"/>
  <c r="J14" i="1"/>
  <c r="B17" i="1"/>
  <c r="C17" i="1"/>
  <c r="D17" i="1"/>
  <c r="E17" i="1"/>
  <c r="F17" i="1"/>
  <c r="G17" i="1"/>
  <c r="H17" i="1"/>
  <c r="I17" i="1"/>
  <c r="J17" i="1"/>
  <c r="B20" i="1"/>
  <c r="C20" i="1"/>
  <c r="D20" i="1"/>
  <c r="E20" i="1"/>
  <c r="F20" i="1"/>
  <c r="G20" i="1"/>
  <c r="H20" i="1"/>
  <c r="I20" i="1"/>
  <c r="J20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5" i="8"/>
  <c r="E15" i="8"/>
  <c r="F15" i="8"/>
  <c r="G15" i="8"/>
  <c r="H15" i="8"/>
  <c r="I15" i="8"/>
  <c r="J15" i="8"/>
  <c r="D20" i="8"/>
  <c r="E20" i="8"/>
  <c r="F20" i="8"/>
  <c r="G20" i="8"/>
  <c r="H20" i="8"/>
  <c r="I20" i="8"/>
  <c r="J20" i="8"/>
  <c r="D26" i="8"/>
  <c r="E26" i="8"/>
  <c r="F26" i="8"/>
  <c r="G26" i="8"/>
  <c r="H26" i="8"/>
  <c r="I26" i="8"/>
  <c r="J26" i="8"/>
  <c r="D32" i="8"/>
  <c r="E32" i="8"/>
  <c r="F32" i="8"/>
  <c r="G32" i="8"/>
  <c r="H32" i="8"/>
  <c r="I32" i="8"/>
  <c r="J32" i="8"/>
  <c r="D47" i="8"/>
  <c r="E47" i="8"/>
  <c r="F47" i="8"/>
  <c r="G47" i="8"/>
  <c r="H47" i="8"/>
  <c r="I47" i="8"/>
  <c r="J47" i="8"/>
  <c r="E50" i="8"/>
  <c r="F50" i="8"/>
  <c r="G50" i="8"/>
  <c r="H50" i="8"/>
  <c r="I50" i="8"/>
  <c r="J50" i="8"/>
  <c r="E56" i="8"/>
  <c r="F56" i="8"/>
  <c r="G56" i="8"/>
  <c r="H56" i="8"/>
  <c r="I56" i="8"/>
  <c r="J56" i="8"/>
  <c r="E60" i="8"/>
  <c r="F60" i="8"/>
  <c r="G60" i="8"/>
  <c r="H60" i="8"/>
  <c r="I60" i="8"/>
  <c r="J60" i="8"/>
  <c r="E64" i="8"/>
  <c r="F64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32" i="9"/>
  <c r="B33" i="9"/>
  <c r="B35" i="9"/>
  <c r="B36" i="9"/>
  <c r="B37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5" i="13"/>
  <c r="B25" i="13"/>
  <c r="D25" i="13"/>
  <c r="A26" i="13"/>
  <c r="B26" i="13"/>
  <c r="D26" i="13"/>
  <c r="A27" i="13"/>
  <c r="B27" i="13"/>
  <c r="D27" i="13"/>
  <c r="A28" i="13"/>
  <c r="B28" i="13"/>
  <c r="D28" i="13"/>
  <c r="A29" i="13"/>
  <c r="B29" i="13"/>
  <c r="D29" i="13"/>
  <c r="B30" i="13"/>
  <c r="D30" i="13"/>
  <c r="B31" i="13"/>
  <c r="D31" i="13"/>
  <c r="B32" i="13"/>
  <c r="D32" i="13"/>
  <c r="B33" i="13"/>
  <c r="D33" i="13"/>
  <c r="B34" i="13"/>
  <c r="D34" i="13"/>
</calcChain>
</file>

<file path=xl/sharedStrings.xml><?xml version="1.0" encoding="utf-8"?>
<sst xmlns="http://schemas.openxmlformats.org/spreadsheetml/2006/main" count="466" uniqueCount="268">
  <si>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</si>
  <si>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</si>
  <si>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</si>
  <si>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</si>
  <si>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</si>
  <si>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</si>
  <si>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</si>
  <si>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</si>
  <si>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</si>
  <si>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</si>
  <si>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</si>
  <si>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</si>
  <si>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</si>
  <si>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</si>
  <si>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</si>
  <si>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</si>
  <si>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</si>
  <si>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</si>
  <si>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</si>
  <si>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</si>
  <si>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</si>
  <si>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</si>
  <si>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</si>
  <si>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</si>
  <si>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</si>
  <si>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</si>
  <si>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</si>
  <si>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</si>
  <si>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</si>
  <si>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</si>
  <si>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</si>
  <si>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</si>
  <si>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RIGHT HAND POCKET</t>
    <phoneticPr fontId="9" type="noConversion"/>
  </si>
  <si>
    <t>INITIAL MEASMNT</t>
  </si>
  <si>
    <t>O</t>
    <phoneticPr fontId="9" type="noConversion"/>
  </si>
  <si>
    <t>P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</si>
  <si>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</si>
  <si>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</si>
  <si>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</si>
  <si>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</si>
  <si>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</si>
  <si>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</si>
  <si>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</si>
  <si>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</si>
  <si>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</si>
  <si>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</si>
  <si>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</si>
  <si>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</si>
  <si>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</si>
  <si>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</si>
  <si>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</si>
  <si>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</si>
  <si>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</si>
  <si>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</si>
  <si>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</si>
  <si>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</si>
  <si>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LOWER LEG &amp; GAITER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</si>
  <si>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</si>
  <si>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</si>
  <si>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</si>
  <si>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</si>
  <si>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</si>
  <si>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</si>
  <si>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</si>
  <si>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</si>
  <si>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</si>
  <si>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</si>
  <si>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</si>
  <si>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</si>
  <si>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</si>
  <si>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</si>
  <si>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</si>
  <si>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</si>
  <si>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</si>
  <si>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</si>
  <si>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NOT APPROVED FOR S/SAMPLES; SUBMIT A 2nd PROTO SAMPLE (subject to revisions)</t>
  </si>
  <si>
    <t>FULLY TAPED</t>
    <phoneticPr fontId="2" type="noConversion"/>
  </si>
  <si>
    <t>COLORWAYS</t>
  </si>
  <si>
    <t>XS</t>
  </si>
  <si>
    <t>BELT LOOP LENGTH</t>
    <phoneticPr fontId="9" type="noConversion"/>
  </si>
  <si>
    <t>BELT LOOP WIDTH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</si>
  <si>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</si>
  <si>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</si>
  <si>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</si>
  <si>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</si>
  <si>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</si>
  <si>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</si>
  <si>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</si>
  <si>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</si>
  <si>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RIGHT HAND POCKET ATTACH KEYCLIP</t>
    <phoneticPr fontId="9" type="noConversion"/>
  </si>
  <si>
    <t>CB WAIST BAND HEIGHT</t>
    <phoneticPr fontId="9" type="noConversion"/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</si>
  <si>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</si>
  <si>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</si>
  <si>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</si>
  <si>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</si>
  <si>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</si>
  <si>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</si>
  <si>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</si>
  <si>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</si>
  <si>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MATCH TO SHELL</t>
    <phoneticPr fontId="9" type="noConversion"/>
  </si>
  <si>
    <t>HANG TAGS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</si>
  <si>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</si>
  <si>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</si>
  <si>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</si>
  <si>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</si>
  <si>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FRONT WAIST BAND</t>
    <phoneticPr fontId="9" type="noConversion"/>
  </si>
  <si>
    <t>XXX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</si>
  <si>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</si>
  <si>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</si>
  <si>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</si>
  <si>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</si>
  <si>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</si>
  <si>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</si>
  <si>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</si>
  <si>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</si>
  <si>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</si>
  <si>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>1 PER SIDE = 2</t>
    <phoneticPr fontId="9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</si>
  <si>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</si>
  <si>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</si>
  <si>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</si>
  <si>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</si>
  <si>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</si>
  <si>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</si>
  <si>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GUSSET LENGTH</t>
  </si>
  <si>
    <t>L1 MENS PANT</t>
  </si>
  <si>
    <t>20K/20K</t>
  </si>
  <si>
    <t>FULLY SEAM SEALED</t>
  </si>
  <si>
    <t>NONE</t>
  </si>
  <si>
    <t>TAXWOOD PANT</t>
  </si>
  <si>
    <t>SOLUNA</t>
  </si>
  <si>
    <t>REGULAR</t>
  </si>
  <si>
    <t>&gt;NOTE THAT BACK RIGHT POCKET IS APPLIED PATCH POCKET WITHOUT ANY TOPSTITCHING - PLEASE ADVISE IF THERE ARE ANY ISSUES WITH THIS CONSTRUCTION AND PROVIDE  SUGGESTIONS IF NEEDED</t>
  </si>
  <si>
    <t>1ST PROTO REQUEST</t>
  </si>
  <si>
    <t>HEM OPENING - RELAXED</t>
  </si>
  <si>
    <t>HEM OPENING - EXTENDED</t>
  </si>
  <si>
    <t>GUSSET WIDTH - FRONT</t>
  </si>
  <si>
    <t>GUSSET WIDTH - BACK</t>
  </si>
  <si>
    <t>BACK RIGHT POCKET</t>
  </si>
  <si>
    <t>BALLS OUT VENTING</t>
  </si>
  <si>
    <t>WEBBING BELT LENGTH - TOTAL</t>
  </si>
  <si>
    <t xml:space="preserve">WEBBING BELT WIDTH </t>
  </si>
  <si>
    <t>&gt;FOR ALL PANT FITS PLEASE REFER BACK TO 2016 SEASON FOR ORIGINAL PATTERN BLOCK - THESE PAPER PATTERNS HAVE BEEN PREVIOUSLY PROVIDED</t>
  </si>
  <si>
    <t>BLOCK: L1-201-16 FIELD PANT</t>
  </si>
  <si>
    <t>&gt;FIT REFERENCE FOR THIS PANT IS THE L1-201-17 FIELD PANT. NOTE THAT THE HEM HAS A REVISED CONSTRUCTION AND SOME MEASUREMENT ARE CHANGED, SEE PDF FILE AND MEASUREMENT SHEET.</t>
  </si>
  <si>
    <t>HEM CONSTRUCTION:</t>
  </si>
  <si>
    <t>&gt;PLEASE SEND TWO OPTIONS:</t>
  </si>
  <si>
    <t>1) AS IS. GATHERED SHELL WITH SEPARATE INTERNAL LEG GAITOR</t>
  </si>
  <si>
    <t>PLEASE SEND 2ND OPTION AS A LOWER LEG MOCK-UP.</t>
  </si>
  <si>
    <t>SUBMIT PROTO AND LEG MOCK-UP FOR APPROVAL.</t>
  </si>
  <si>
    <t>2) GATHERED SHELL ONLY. NO ADDITIONAL LEG GAITOR. LINING IS FINISHED INTO THE HEM BAND. BOOT HOOK IS ATTACHED TO THE BACKSIDE OF THE HEM CUFF.</t>
  </si>
  <si>
    <t>SILT</t>
  </si>
  <si>
    <t>BLACK</t>
  </si>
  <si>
    <t>WALNUT</t>
  </si>
  <si>
    <t>NON INSULATED</t>
  </si>
  <si>
    <t xml:space="preserve">TSGS </t>
  </si>
  <si>
    <t>SOLIS / SONP006-PU03</t>
  </si>
  <si>
    <t xml:space="preserve">POWER STRETCH MESH </t>
  </si>
  <si>
    <t xml:space="preserve"> #5 COIL ZIPPER</t>
  </si>
  <si>
    <t>YKK / 1-WAY SEMI AUTO LOCKING DALH</t>
  </si>
  <si>
    <t>NON YKK / 1-WAY DADHR DIE CAST WIRE NON LOCKING</t>
  </si>
  <si>
    <t>HAND POCKETS</t>
  </si>
  <si>
    <t xml:space="preserve"> #5 MATTE WATER RESISTANT COIL ZIPPER</t>
  </si>
  <si>
    <t>NON YKK / 2-WAY ZIP DOWN TO CLOSE DADHR DIE CAST WIRE NON LOCKING</t>
  </si>
  <si>
    <t xml:space="preserve">FLY </t>
  </si>
  <si>
    <t>HAND POCKET ZIPPERS</t>
  </si>
  <si>
    <t>WAIST BAND</t>
  </si>
  <si>
    <t>DADDY BUCKLE</t>
  </si>
  <si>
    <t>FRONT WAIST BAND</t>
  </si>
  <si>
    <t>GROSGRAIN 1/4"</t>
  </si>
  <si>
    <t>SELF FABRIC TAB 1X1</t>
  </si>
  <si>
    <t>FACTORY</t>
  </si>
  <si>
    <t>FRONT GAITER UNDER BOOT HOOK</t>
  </si>
  <si>
    <t>BACK GAITER UNDER FINGER SNAP HEM ADJUST</t>
  </si>
  <si>
    <t>MATCH TO SHELL</t>
  </si>
  <si>
    <t>15MM METAL SNAP</t>
  </si>
  <si>
    <t>LUK'S / 404</t>
  </si>
  <si>
    <t>BACK GAITER/ PANT HEM</t>
  </si>
  <si>
    <t>SEAMS</t>
    <phoneticPr fontId="8" type="noConversion"/>
  </si>
  <si>
    <t>10-12 SPI</t>
    <phoneticPr fontId="8" type="noConversion"/>
  </si>
  <si>
    <t>30/2</t>
  </si>
  <si>
    <t>TOPSTITCH</t>
    <phoneticPr fontId="8" type="noConversion"/>
  </si>
  <si>
    <t>8-10 SPI</t>
    <phoneticPr fontId="8" type="noConversion"/>
  </si>
  <si>
    <t>BARTACKS</t>
    <phoneticPr fontId="8" type="noConversion"/>
  </si>
  <si>
    <t>100/2</t>
  </si>
  <si>
    <t>SLEEVE GAITER COVER STITCH</t>
    <phoneticPr fontId="8" type="noConversion"/>
  </si>
  <si>
    <t>MUST BE STRETCH THREAD</t>
    <phoneticPr fontId="8" type="noConversion"/>
  </si>
  <si>
    <t>SOLIS / SONP006-1</t>
  </si>
  <si>
    <t>BODY</t>
  </si>
  <si>
    <t>WAISTBAND AND FLY</t>
  </si>
  <si>
    <t>POCKET BAGS</t>
  </si>
  <si>
    <t>VENTS</t>
  </si>
  <si>
    <t>ELASTIC 1"</t>
  </si>
  <si>
    <t>PANT HEM</t>
  </si>
  <si>
    <t>GRIPPER ELASTIC 25mm NON LOGO</t>
  </si>
  <si>
    <t>MTT0022</t>
  </si>
  <si>
    <t>20K/20K FULLY TAPED</t>
  </si>
  <si>
    <t>SOLUNA/ MAIN LABEL</t>
  </si>
  <si>
    <t>SIZE LABEL (SAMPLE SIZE L)</t>
  </si>
  <si>
    <t>SOLUNA/ SIZE LABEL</t>
  </si>
  <si>
    <t>XS, S, M, L, XL</t>
  </si>
  <si>
    <t>INNER FRONT RIGHT</t>
  </si>
  <si>
    <t>MENS JACKET HANG TAG</t>
  </si>
  <si>
    <t>SOLUNA/ MENS JACKET HANG TAG</t>
  </si>
  <si>
    <t>LEFT SIDE HAND POCKET ZIPPER</t>
  </si>
  <si>
    <t>PANT FIT HANG TAG</t>
  </si>
  <si>
    <t>SOLUNA/ PANT FIT HANG TAG</t>
  </si>
  <si>
    <t>BONDING FILM</t>
  </si>
  <si>
    <t>FLY OPENING</t>
  </si>
  <si>
    <t>FRONT BELT LOOP</t>
  </si>
  <si>
    <t>SEAT</t>
  </si>
  <si>
    <t>REVERSE BRUSHED TRICOT</t>
  </si>
  <si>
    <t>LEG GAITERS</t>
  </si>
  <si>
    <t xml:space="preserve">CENTER BACK </t>
  </si>
  <si>
    <r>
      <t xml:space="preserve">FRONT RISE - TO CENTRE CROTCH ZIP, </t>
    </r>
    <r>
      <rPr>
        <sz val="9"/>
        <color indexed="10"/>
        <rFont val="Arial"/>
        <family val="2"/>
      </rPr>
      <t>INC WAIST BAND &amp; GUSSET</t>
    </r>
  </si>
  <si>
    <r>
      <t xml:space="preserve">BACK RISE - TO CENTRE CROTCH ZIP, </t>
    </r>
    <r>
      <rPr>
        <sz val="9"/>
        <color indexed="10"/>
        <rFont val="Arial"/>
        <family val="2"/>
      </rPr>
      <t>INC WAIST BAND &amp; GUSSET</t>
    </r>
  </si>
  <si>
    <t>COMMENTS SINCE 1ST SUBMISSION</t>
  </si>
  <si>
    <t>&gt;SHELL FABRIC CODE IS UPDATED TO LTC32509-R5-H311 2L</t>
  </si>
  <si>
    <t>LOWER LEG LINING PRINT (SEE PDF)</t>
  </si>
  <si>
    <t>ON COATED 210T</t>
  </si>
  <si>
    <t xml:space="preserve">PLEASE SOURCE </t>
  </si>
  <si>
    <t>LOWER LEG FRONT AND BACK</t>
  </si>
  <si>
    <t>PANTONE 18-0950 TCX HARVEST SCREEN PRINT</t>
  </si>
  <si>
    <t>PANTONE 18-0403 TCX GUNMETAL</t>
  </si>
  <si>
    <t>LUCKY / LTC32509-R5-H311 2L  / 20K/20K</t>
  </si>
  <si>
    <t>FULLY TAPED</t>
  </si>
  <si>
    <t>&gt;TRIM AND COLORWAY INFO IS ADDED TO EXCEL AND PDF</t>
  </si>
  <si>
    <r>
      <t>SILDER/PULL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BLACK</t>
    </r>
  </si>
  <si>
    <r>
      <t xml:space="preserve">L1-2018-TRIM-018 / Non branded zipper pull Faux Leather quality to match trims </t>
    </r>
    <r>
      <rPr>
        <sz val="9"/>
        <color indexed="10"/>
        <rFont val="Arial"/>
        <family val="2"/>
      </rPr>
      <t>faux Leather</t>
    </r>
    <r>
      <rPr>
        <sz val="9"/>
        <rFont val="Arial"/>
        <family val="2"/>
      </rPr>
      <t xml:space="preserve"> piece = 4 cm x 0.6 cm </t>
    </r>
  </si>
  <si>
    <t>PLEASE SOURCE: SAME SUPPLIER AS OTHER FAUX LEATHER TRIMS</t>
  </si>
  <si>
    <t>BLACK FAUX LEATHER</t>
  </si>
  <si>
    <t>SUPPLER? CAN YOU SOURCE SAME QUALITY AS OTHER FAUX LEATHER TRIMS</t>
  </si>
  <si>
    <t>FRONT RIGHT BELT LOOP</t>
  </si>
  <si>
    <t>&gt;FRONT LEFT BELT LOOP IS BLACK FAUX LEATHER</t>
  </si>
  <si>
    <t xml:space="preserve">L1-2018-TRIM-010
faux Leather backed Snap </t>
  </si>
  <si>
    <t>LUKS</t>
  </si>
  <si>
    <t>SAS54 PSEUDO ANTI SILVER / BLACK FAUX LEATHER</t>
  </si>
  <si>
    <t>L1-2018-TRIM-031
Large black faux leather belt end wrap</t>
  </si>
  <si>
    <t>HEM WRAP ON END OF BELT WEBBING</t>
  </si>
  <si>
    <t xml:space="preserve">L1-2018-TRIM-012
Heat Transfer Label  </t>
  </si>
  <si>
    <t>PLEASE SOURCE</t>
  </si>
  <si>
    <t>BACK POCKET BAG</t>
  </si>
  <si>
    <t>BLACK/GOLD</t>
  </si>
  <si>
    <t>L1-2018-TRIM-015 
L1 Injection mold logo</t>
  </si>
  <si>
    <t>FRONT LEFT HEM</t>
  </si>
  <si>
    <t>2 mm EMBOSS OF THE SHELL FABRIC</t>
  </si>
  <si>
    <t>BACK POCKET WELT</t>
  </si>
  <si>
    <t>&gt;FLY OPENING AND BACK POCKET WELT, BELT LOOP SHOULD HAVE BONDING FILM</t>
  </si>
  <si>
    <t>&gt;BELT LOOP NO BONDING FILM, IT IS FAUX LEATHER. FILM IS REMOVED FROM EXCEL</t>
  </si>
  <si>
    <t>30mm DADDY BUCKLE
FROM WOOJIN</t>
  </si>
  <si>
    <t>AL023 ALLOY (D)</t>
  </si>
  <si>
    <t>AS LAST YEAR PRODUCTION</t>
  </si>
  <si>
    <t>PLEASE SOURCE AS PHOTO</t>
  </si>
  <si>
    <r>
      <t xml:space="preserve">WEBBING 30MM WIDE, 1.6MM </t>
    </r>
    <r>
      <rPr>
        <sz val="9"/>
        <color indexed="10"/>
        <rFont val="Arial"/>
        <family val="2"/>
      </rPr>
      <t>THICK</t>
    </r>
  </si>
  <si>
    <t>AVAILABLE</t>
  </si>
  <si>
    <t>GROSSGRAIN 1/4"</t>
  </si>
  <si>
    <t>BALLS OUT VENTING MESH GUARD</t>
  </si>
  <si>
    <t>&gt;ADD WEBBING TO MESH OF BALLS OUT VENTING, TO AVOID MESH CATCHING IN ZIPPER</t>
  </si>
  <si>
    <t>&gt;ADDED PHOTO FOR DADDY BUCKEL, THE PHOTO IS FROM WOOJIN ONLINE WEBSITE, USE THIS TO SOURCE.</t>
  </si>
  <si>
    <t>&gt;ADDED PHOTO FOR WAIST BAND WEBBING - SAME PHOTO JON SENT TO PAMELA BY EMAIL</t>
  </si>
  <si>
    <t xml:space="preserve">BELT WEBBING UPDATED TO 30MM WIDE, 1.6MM THICK FROM CHUN WO HO - I THINK YOU ARE SOURCING OTHER SUPPLIER AS PER PHOTO </t>
  </si>
  <si>
    <t xml:space="preserve">&gt;BELT WEBBING UPDATED TO 30MM WIDE, 1.6MM THICK FROM CHUN WO HO - I THINK YOU ARE SOURCING OTHER SUPPLIER AS PER PHOTO </t>
  </si>
  <si>
    <t>UPDATES</t>
  </si>
  <si>
    <r>
      <t>SILDER/PULL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MATTE BLACK</t>
    </r>
  </si>
  <si>
    <t>&gt;L1-2018-TRIM-015  HEM INJECTION MOLD = CAN YOU DO THIS APPLICATION.</t>
  </si>
  <si>
    <t>UNSENT COMMENTS</t>
  </si>
  <si>
    <t>&gt;KEYCLIP REVISE TO 1 UNIT</t>
  </si>
  <si>
    <t>L1-206-18</t>
  </si>
  <si>
    <t>&gt;STYLE NUMBER REVISED FROM 211 TO 206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</si>
</sst>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50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  <family val="2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sz val="9"/>
      <color indexed="10"/>
      <name val="Arial"/>
      <family val="2"/>
    </font>
    <font>
      <sz val="9"/>
      <color indexed="10"/>
      <name val="Arial"/>
      <family val="2"/>
    </font>
    <font>
      <sz val="9"/>
      <color theme="1"/>
      <name val="Arial"/>
      <family val="2"/>
    </font>
    <font>
      <sz val="9"/>
      <color rgb="FFFF0000"/>
      <name val="Arial"/>
      <family val="2"/>
    </font>
    <font>
      <sz val="8"/>
      <color rgb="FFFF0000"/>
      <name val="Arial"/>
      <family val="2"/>
    </font>
    <font>
      <b/>
      <u/>
      <sz val="10"/>
      <color rgb="FFFF0000"/>
      <name val="Arial"/>
    </font>
    <font>
      <sz val="10"/>
      <color rgb="FFFF0000"/>
      <name val="Arial"/>
      <family val="2"/>
    </font>
    <font>
      <sz val="9"/>
      <color rgb="FF00B0F0"/>
      <name val="Arial"/>
      <family val="2"/>
    </font>
    <font>
      <b/>
      <u/>
      <sz val="10"/>
      <color theme="1"/>
      <name val="Arial"/>
    </font>
    <font>
      <sz val="10"/>
      <color theme="1"/>
      <name val="Arial"/>
    </font>
    <font>
      <strike/>
      <sz val="10"/>
      <color theme="1"/>
      <name val="Arial"/>
    </font>
    <font>
      <sz val="12"/>
      <color rgb="FFFF0000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F0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indexed="64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549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12" fontId="8" fillId="0" borderId="20" xfId="0" applyNumberFormat="1" applyFont="1" applyBorder="1" applyAlignment="1">
      <alignment horizontal="center" vertic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4" fillId="0" borderId="3" xfId="0" applyFont="1" applyBorder="1" applyAlignment="1">
      <alignment horizontal="center" wrapText="1"/>
    </xf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3" fillId="0" borderId="2" xfId="0" applyNumberFormat="1" applyFont="1" applyFill="1" applyBorder="1" applyAlignment="1">
      <alignment horizontal="center"/>
    </xf>
    <xf numFmtId="0" fontId="31" fillId="0" borderId="4" xfId="0" applyFont="1" applyFill="1" applyBorder="1" applyAlignment="1"/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0" fontId="14" fillId="0" borderId="4" xfId="0" applyFont="1" applyBorder="1" applyAlignment="1"/>
    <xf numFmtId="12" fontId="33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4" fillId="0" borderId="36" xfId="0" applyFont="1" applyFill="1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wrapText="1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8" fillId="0" borderId="2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0" fontId="4" fillId="0" borderId="50" xfId="0" applyFont="1" applyBorder="1" applyAlignment="1"/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0" fontId="8" fillId="0" borderId="54" xfId="0" applyFont="1" applyBorder="1" applyAlignment="1">
      <alignment horizontal="center" vertic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5" xfId="0" applyFont="1" applyBorder="1" applyAlignment="1">
      <alignment horizontal="center" vertical="center"/>
    </xf>
    <xf numFmtId="0" fontId="5" fillId="0" borderId="51" xfId="0" applyFont="1" applyFill="1" applyBorder="1" applyAlignment="1">
      <alignment horizontal="center"/>
    </xf>
    <xf numFmtId="0" fontId="26" fillId="0" borderId="53" xfId="0" applyFont="1" applyFill="1" applyBorder="1" applyAlignment="1">
      <alignment horizont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8" fillId="0" borderId="23" xfId="0" applyFont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6" xfId="0" applyFont="1" applyBorder="1" applyAlignment="1">
      <alignment horizontal="left"/>
    </xf>
    <xf numFmtId="0" fontId="4" fillId="0" borderId="57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6" fillId="0" borderId="58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0" fontId="7" fillId="0" borderId="59" xfId="0" applyFont="1" applyFill="1" applyBorder="1" applyAlignment="1">
      <alignment horizontal="left" vertical="center" wrapText="1"/>
    </xf>
    <xf numFmtId="0" fontId="7" fillId="0" borderId="60" xfId="0" applyFont="1" applyFill="1" applyBorder="1" applyAlignment="1">
      <alignment horizontal="left" vertical="center" wrapText="1"/>
    </xf>
    <xf numFmtId="0" fontId="7" fillId="0" borderId="60" xfId="0" applyNumberFormat="1" applyFont="1" applyFill="1" applyBorder="1" applyAlignment="1">
      <alignment horizontal="left" vertical="center" wrapText="1"/>
    </xf>
    <xf numFmtId="0" fontId="7" fillId="0" borderId="61" xfId="0" applyNumberFormat="1" applyFont="1" applyFill="1" applyBorder="1" applyAlignment="1">
      <alignment horizontal="left" vertical="center" wrapText="1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9" xfId="0" applyFont="1" applyBorder="1" applyAlignment="1">
      <alignment horizontal="left" vertical="center"/>
    </xf>
    <xf numFmtId="0" fontId="22" fillId="0" borderId="62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7" xfId="0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57" xfId="0" applyFill="1" applyBorder="1" applyAlignment="1">
      <alignment horizontal="left"/>
    </xf>
    <xf numFmtId="0" fontId="22" fillId="0" borderId="57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54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5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5" xfId="0" applyFont="1" applyFill="1" applyBorder="1" applyAlignment="1"/>
    <xf numFmtId="0" fontId="0" fillId="0" borderId="0" xfId="0" applyFont="1" applyBorder="1" applyAlignment="1"/>
    <xf numFmtId="0" fontId="0" fillId="0" borderId="63" xfId="0" applyFont="1" applyBorder="1" applyAlignment="1"/>
    <xf numFmtId="0" fontId="3" fillId="0" borderId="63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4" xfId="0" applyNumberFormat="1" applyFont="1" applyBorder="1" applyAlignment="1">
      <alignment horizontal="center"/>
    </xf>
    <xf numFmtId="12" fontId="8" fillId="0" borderId="20" xfId="0" applyNumberFormat="1" applyFont="1" applyFill="1" applyBorder="1" applyAlignment="1">
      <alignment horizontal="center"/>
    </xf>
    <xf numFmtId="12" fontId="8" fillId="0" borderId="64" xfId="0" applyNumberFormat="1" applyFont="1" applyFill="1" applyBorder="1" applyAlignment="1">
      <alignment horizontal="center"/>
    </xf>
    <xf numFmtId="12" fontId="8" fillId="0" borderId="65" xfId="0" applyNumberFormat="1" applyFont="1" applyFill="1" applyBorder="1" applyAlignment="1">
      <alignment horizontal="center"/>
    </xf>
    <xf numFmtId="0" fontId="37" fillId="0" borderId="58" xfId="0" applyFont="1" applyBorder="1" applyAlignment="1">
      <alignment horizontal="left" vertical="center"/>
    </xf>
    <xf numFmtId="0" fontId="4" fillId="0" borderId="13" xfId="0" applyFont="1" applyBorder="1" applyAlignment="1"/>
    <xf numFmtId="0" fontId="4" fillId="0" borderId="15" xfId="0" applyFont="1" applyBorder="1" applyAlignment="1"/>
    <xf numFmtId="0" fontId="4" fillId="0" borderId="39" xfId="0" applyFont="1" applyBorder="1" applyAlignment="1"/>
    <xf numFmtId="1" fontId="10" fillId="0" borderId="44" xfId="0" applyNumberFormat="1" applyFont="1" applyBorder="1" applyAlignment="1">
      <alignment horizontal="left" textRotation="90" wrapText="1"/>
    </xf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60" xfId="0" applyFont="1" applyBorder="1" applyAlignment="1">
      <alignment horizontal="center" wrapText="1"/>
    </xf>
    <xf numFmtId="0" fontId="4" fillId="0" borderId="60" xfId="0" applyFont="1" applyBorder="1" applyAlignment="1">
      <alignment horizontal="center" textRotation="90" wrapText="1"/>
    </xf>
    <xf numFmtId="0" fontId="4" fillId="0" borderId="61" xfId="0" applyFont="1" applyBorder="1" applyAlignment="1">
      <alignment horizontal="center" textRotation="90" wrapText="1"/>
    </xf>
    <xf numFmtId="12" fontId="17" fillId="0" borderId="54" xfId="0" applyNumberFormat="1" applyFont="1" applyBorder="1" applyAlignment="1">
      <alignment horizontal="center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54" xfId="0" applyNumberFormat="1" applyFont="1" applyBorder="1" applyAlignment="1"/>
    <xf numFmtId="12" fontId="5" fillId="0" borderId="7" xfId="0" applyNumberFormat="1" applyFont="1" applyBorder="1" applyAlignment="1"/>
    <xf numFmtId="12" fontId="5" fillId="0" borderId="7" xfId="0" applyNumberFormat="1" applyFont="1" applyBorder="1" applyAlignment="1">
      <alignment vertical="center"/>
    </xf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5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70" xfId="0" applyNumberFormat="1" applyFont="1" applyBorder="1" applyAlignment="1">
      <alignment horizontal="center"/>
    </xf>
    <xf numFmtId="12" fontId="15" fillId="0" borderId="28" xfId="0" applyNumberFormat="1" applyFont="1" applyBorder="1" applyAlignment="1">
      <alignment horizontal="center"/>
    </xf>
    <xf numFmtId="16" fontId="0" fillId="0" borderId="17" xfId="0" applyNumberFormat="1" applyFont="1" applyFill="1" applyBorder="1" applyAlignment="1"/>
    <xf numFmtId="0" fontId="40" fillId="0" borderId="3" xfId="0" applyFont="1" applyFill="1" applyBorder="1" applyAlignment="1">
      <alignment horizontal="center" wrapText="1"/>
    </xf>
    <xf numFmtId="49" fontId="4" fillId="0" borderId="3" xfId="0" applyNumberFormat="1" applyFont="1" applyFill="1" applyBorder="1" applyAlignment="1">
      <alignment horizontal="left"/>
    </xf>
    <xf numFmtId="0" fontId="4" fillId="0" borderId="36" xfId="0" applyFont="1" applyFill="1" applyBorder="1" applyAlignment="1">
      <alignment horizontal="center" wrapText="1"/>
    </xf>
    <xf numFmtId="0" fontId="4" fillId="0" borderId="4" xfId="0" applyFont="1" applyFill="1" applyBorder="1" applyAlignment="1">
      <alignment horizontal="center" wrapText="1"/>
    </xf>
    <xf numFmtId="0" fontId="4" fillId="0" borderId="3" xfId="0" applyFont="1" applyFill="1" applyBorder="1" applyAlignment="1">
      <alignment horizontal="center" wrapText="1"/>
    </xf>
    <xf numFmtId="0" fontId="4" fillId="0" borderId="0" xfId="0" applyNumberFormat="1" applyFont="1" applyFill="1" applyBorder="1" applyAlignment="1">
      <alignment horizontal="left" wrapText="1"/>
    </xf>
    <xf numFmtId="0" fontId="41" fillId="0" borderId="2" xfId="0" applyFont="1" applyBorder="1" applyAlignment="1">
      <alignment horizontal="left" wrapText="1"/>
    </xf>
    <xf numFmtId="12" fontId="42" fillId="0" borderId="52" xfId="0" applyNumberFormat="1" applyFont="1" applyBorder="1" applyAlignment="1"/>
    <xf numFmtId="0" fontId="4" fillId="5" borderId="3" xfId="0" applyFont="1" applyFill="1" applyBorder="1" applyAlignment="1">
      <alignment horizontal="left" wrapText="1"/>
    </xf>
    <xf numFmtId="201" fontId="43" fillId="0" borderId="2" xfId="0" applyNumberFormat="1" applyFont="1" applyFill="1" applyBorder="1" applyAlignment="1">
      <alignment horizontal="center"/>
    </xf>
    <xf numFmtId="0" fontId="43" fillId="0" borderId="4" xfId="0" applyFont="1" applyFill="1" applyBorder="1" applyAlignment="1"/>
    <xf numFmtId="201" fontId="44" fillId="0" borderId="2" xfId="0" applyNumberFormat="1" applyFont="1" applyFill="1" applyBorder="1" applyAlignment="1">
      <alignment horizontal="center"/>
    </xf>
    <xf numFmtId="0" fontId="44" fillId="0" borderId="4" xfId="0" applyFont="1" applyFill="1" applyBorder="1" applyAlignment="1"/>
    <xf numFmtId="0" fontId="7" fillId="5" borderId="59" xfId="0" applyFont="1" applyFill="1" applyBorder="1" applyAlignment="1">
      <alignment horizontal="left" vertical="center" wrapText="1"/>
    </xf>
    <xf numFmtId="0" fontId="7" fillId="5" borderId="60" xfId="0" applyFont="1" applyFill="1" applyBorder="1" applyAlignment="1">
      <alignment horizontal="left" vertical="center" wrapText="1"/>
    </xf>
    <xf numFmtId="0" fontId="7" fillId="5" borderId="60" xfId="0" applyNumberFormat="1" applyFont="1" applyFill="1" applyBorder="1" applyAlignment="1">
      <alignment horizontal="left" vertical="center" wrapText="1"/>
    </xf>
    <xf numFmtId="0" fontId="4" fillId="5" borderId="2" xfId="0" applyFont="1" applyFill="1" applyBorder="1" applyAlignment="1">
      <alignment horizontal="left" wrapText="1"/>
    </xf>
    <xf numFmtId="9" fontId="4" fillId="5" borderId="2" xfId="0" applyNumberFormat="1" applyFont="1" applyFill="1" applyBorder="1" applyAlignment="1">
      <alignment horizontal="left" wrapText="1"/>
    </xf>
    <xf numFmtId="0" fontId="45" fillId="5" borderId="2" xfId="0" applyFont="1" applyFill="1" applyBorder="1" applyAlignment="1">
      <alignment horizontal="left" wrapText="1"/>
    </xf>
    <xf numFmtId="0" fontId="40" fillId="5" borderId="3" xfId="0" applyFont="1" applyFill="1" applyBorder="1" applyAlignment="1">
      <alignment horizontal="left" wrapText="1"/>
    </xf>
    <xf numFmtId="0" fontId="7" fillId="5" borderId="1" xfId="0" applyNumberFormat="1" applyFont="1" applyFill="1" applyBorder="1" applyAlignment="1">
      <alignment horizontal="left" vertical="center" wrapText="1"/>
    </xf>
    <xf numFmtId="0" fontId="7" fillId="5" borderId="3" xfId="0" applyFont="1" applyFill="1" applyBorder="1" applyAlignment="1">
      <alignment horizontal="left" wrapText="1"/>
    </xf>
    <xf numFmtId="0" fontId="40" fillId="6" borderId="2" xfId="0" applyFont="1" applyFill="1" applyBorder="1" applyAlignment="1">
      <alignment horizontal="left" wrapText="1"/>
    </xf>
    <xf numFmtId="0" fontId="40" fillId="5" borderId="2" xfId="0" applyFont="1" applyFill="1" applyBorder="1" applyAlignment="1">
      <alignment horizontal="left" wrapText="1"/>
    </xf>
    <xf numFmtId="0" fontId="4" fillId="7" borderId="3" xfId="0" applyFont="1" applyFill="1" applyBorder="1" applyAlignment="1">
      <alignment horizontal="left" wrapText="1"/>
    </xf>
    <xf numFmtId="0" fontId="4" fillId="8" borderId="3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5" borderId="4" xfId="0" applyFont="1" applyFill="1" applyBorder="1" applyAlignment="1">
      <alignment horizontal="left" wrapText="1"/>
    </xf>
    <xf numFmtId="0" fontId="29" fillId="0" borderId="3" xfId="0" applyFont="1" applyBorder="1" applyAlignment="1">
      <alignment horizontal="left" wrapText="1"/>
    </xf>
    <xf numFmtId="0" fontId="29" fillId="0" borderId="2" xfId="0" applyFont="1" applyBorder="1" applyAlignment="1">
      <alignment horizontal="left" wrapText="1"/>
    </xf>
    <xf numFmtId="0" fontId="29" fillId="0" borderId="3" xfId="0" applyFont="1" applyFill="1" applyBorder="1" applyAlignment="1">
      <alignment horizontal="left" wrapText="1"/>
    </xf>
    <xf numFmtId="0" fontId="29" fillId="0" borderId="2" xfId="0" applyFont="1" applyFill="1" applyBorder="1" applyAlignment="1">
      <alignment horizontal="left" wrapText="1"/>
    </xf>
    <xf numFmtId="0" fontId="4" fillId="0" borderId="36" xfId="0" applyFont="1" applyFill="1" applyBorder="1" applyAlignment="1">
      <alignment horizontal="left" vertical="top" wrapText="1"/>
    </xf>
    <xf numFmtId="0" fontId="4" fillId="5" borderId="3" xfId="0" applyFont="1" applyFill="1" applyBorder="1" applyAlignment="1">
      <alignment horizontal="left" vertical="top" wrapText="1"/>
    </xf>
    <xf numFmtId="0" fontId="4" fillId="5" borderId="2" xfId="0" applyFont="1" applyFill="1" applyBorder="1" applyAlignment="1">
      <alignment horizontal="left" vertical="top" wrapText="1"/>
    </xf>
    <xf numFmtId="0" fontId="40" fillId="0" borderId="3" xfId="0" applyFont="1" applyFill="1" applyBorder="1" applyAlignment="1">
      <alignment horizontal="left" vertical="top" wrapText="1"/>
    </xf>
    <xf numFmtId="0" fontId="40" fillId="6" borderId="2" xfId="0" applyFont="1" applyFill="1" applyBorder="1" applyAlignment="1">
      <alignment horizontal="left" vertical="top" wrapText="1"/>
    </xf>
    <xf numFmtId="0" fontId="40" fillId="5" borderId="3" xfId="0" applyFont="1" applyFill="1" applyBorder="1" applyAlignment="1">
      <alignment horizontal="left" vertical="top" wrapText="1"/>
    </xf>
    <xf numFmtId="0" fontId="4" fillId="5" borderId="3" xfId="0" applyNumberFormat="1" applyFont="1" applyFill="1" applyBorder="1" applyAlignment="1">
      <alignment horizontal="left" vertical="top" wrapText="1"/>
    </xf>
    <xf numFmtId="0" fontId="40" fillId="5" borderId="0" xfId="0" applyFont="1" applyFill="1" applyBorder="1" applyAlignment="1">
      <alignment horizontal="left" wrapText="1"/>
    </xf>
    <xf numFmtId="0" fontId="4" fillId="5" borderId="0" xfId="0" applyNumberFormat="1" applyFont="1" applyFill="1" applyBorder="1" applyAlignment="1">
      <alignment horizontal="left" wrapText="1"/>
    </xf>
    <xf numFmtId="201" fontId="46" fillId="0" borderId="2" xfId="0" applyNumberFormat="1" applyFont="1" applyFill="1" applyBorder="1" applyAlignment="1">
      <alignment horizontal="center"/>
    </xf>
    <xf numFmtId="0" fontId="47" fillId="0" borderId="15" xfId="0" applyFont="1" applyFill="1" applyBorder="1" applyAlignment="1">
      <alignment vertical="center"/>
    </xf>
    <xf numFmtId="0" fontId="47" fillId="0" borderId="15" xfId="0" applyFont="1" applyBorder="1" applyAlignment="1">
      <alignment vertical="center"/>
    </xf>
    <xf numFmtId="0" fontId="48" fillId="0" borderId="4" xfId="0" applyFont="1" applyFill="1" applyBorder="1" applyAlignment="1"/>
    <xf numFmtId="201" fontId="27" fillId="9" borderId="2" xfId="0" applyNumberFormat="1" applyFont="1" applyFill="1" applyBorder="1" applyAlignment="1">
      <alignment horizontal="center"/>
    </xf>
    <xf numFmtId="0" fontId="27" fillId="9" borderId="4" xfId="0" applyFont="1" applyFill="1" applyBorder="1" applyAlignment="1"/>
    <xf numFmtId="0" fontId="27" fillId="9" borderId="15" xfId="0" applyFont="1" applyFill="1" applyBorder="1" applyAlignment="1">
      <alignment vertical="center"/>
    </xf>
    <xf numFmtId="0" fontId="22" fillId="9" borderId="29" xfId="0" applyFont="1" applyFill="1" applyBorder="1" applyAlignment="1">
      <alignment horizontal="left"/>
    </xf>
    <xf numFmtId="0" fontId="22" fillId="0" borderId="50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49" fillId="5" borderId="4" xfId="0" applyNumberFormat="1" applyFont="1" applyFill="1" applyBorder="1" applyAlignment="1">
      <alignment horizontal="left"/>
    </xf>
    <xf numFmtId="198" fontId="49" fillId="5" borderId="15" xfId="0" applyNumberFormat="1" applyFont="1" applyFill="1" applyBorder="1" applyAlignment="1">
      <alignment horizontal="left"/>
    </xf>
    <xf numFmtId="198" fontId="49" fillId="5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4" fillId="0" borderId="58" xfId="0" applyFont="1" applyBorder="1" applyAlignment="1">
      <alignment horizontal="left" vertical="center"/>
    </xf>
    <xf numFmtId="0" fontId="34" fillId="0" borderId="41" xfId="0" applyFont="1" applyBorder="1" applyAlignment="1">
      <alignment horizontal="left" vertical="center"/>
    </xf>
    <xf numFmtId="0" fontId="22" fillId="0" borderId="54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71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6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3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6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3" xfId="0" applyFont="1" applyBorder="1" applyAlignment="1">
      <alignment horizontal="left" vertical="center" wrapText="1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" fillId="0" borderId="2" xfId="0" applyFont="1" applyBorder="1" applyAlignment="1">
      <alignment horizontal="left" wrapText="1"/>
    </xf>
    <xf numFmtId="0" fontId="4" fillId="0" borderId="50" xfId="0" applyFont="1" applyBorder="1" applyAlignment="1">
      <alignment horizontal="left" wrapText="1"/>
    </xf>
    <xf numFmtId="0" fontId="2" fillId="0" borderId="14" xfId="0" applyFont="1" applyBorder="1" applyAlignment="1">
      <alignment wrapText="1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wrapText="1"/>
    </xf>
    <xf numFmtId="0" fontId="2" fillId="0" borderId="13" xfId="0" applyFont="1" applyBorder="1" applyAlignment="1">
      <alignment wrapText="1"/>
    </xf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0" fillId="0" borderId="15" xfId="0" applyBorder="1" applyAlignment="1"/>
    <xf numFmtId="0" fontId="0" fillId="0" borderId="19" xfId="0" applyBorder="1" applyAlignment="1"/>
    <xf numFmtId="0" fontId="0" fillId="0" borderId="39" xfId="0" applyBorder="1" applyAlignment="1"/>
    <xf numFmtId="0" fontId="0" fillId="0" borderId="33" xfId="0" applyBorder="1" applyAlignment="1"/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2" fillId="0" borderId="4" xfId="0" applyFont="1" applyBorder="1" applyAlignment="1">
      <alignment wrapText="1"/>
    </xf>
    <xf numFmtId="0" fontId="2" fillId="0" borderId="15" xfId="0" applyFont="1" applyFill="1" applyBorder="1" applyAlignment="1">
      <alignment horizontal="left" wrapText="1"/>
    </xf>
    <xf numFmtId="0" fontId="4" fillId="0" borderId="36" xfId="0" applyFont="1" applyBorder="1" applyAlignment="1">
      <alignment horizontal="left" wrapText="1"/>
    </xf>
    <xf numFmtId="0" fontId="2" fillId="0" borderId="37" xfId="0" applyFont="1" applyBorder="1" applyAlignment="1">
      <alignment wrapText="1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5" xfId="0" applyFont="1" applyBorder="1" applyAlignment="1">
      <alignment horizontal="left" wrapText="1"/>
    </xf>
    <xf numFmtId="0" fontId="4" fillId="0" borderId="29" xfId="0" applyFont="1" applyBorder="1" applyAlignment="1">
      <alignment wrapText="1"/>
    </xf>
    <xf numFmtId="0" fontId="4" fillId="0" borderId="4" xfId="0" applyFont="1" applyBorder="1" applyAlignment="1">
      <alignment wrapText="1"/>
    </xf>
    <xf numFmtId="0" fontId="4" fillId="0" borderId="8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4" fillId="0" borderId="50" xfId="0" applyFont="1" applyBorder="1" applyAlignment="1">
      <alignment wrapText="1"/>
    </xf>
    <xf numFmtId="0" fontId="8" fillId="0" borderId="54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2" xfId="0" applyFont="1" applyBorder="1" applyAlignment="1">
      <alignment horizontal="left" wrapText="1"/>
    </xf>
    <xf numFmtId="0" fontId="4" fillId="0" borderId="56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619125</xdr:colOff>
      <xdr:row>7</xdr:row>
      <xdr:rowOff>161925</xdr:rowOff>
    </xdr:from>
    <xdr:to>
      <xdr:col>6</xdr:col>
      <xdr:colOff>990600</xdr:colOff>
      <xdr:row>7</xdr:row>
      <xdr:rowOff>5153025</xdr:rowOff>
    </xdr:to>
    <xdr:pic>
      <xdr:nvPicPr>
        <xdr:cNvPr id="23030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90900" y="1752600"/>
          <a:ext cx="5286375" cy="499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32</xdr:row>
      <xdr:rowOff>457200</xdr:rowOff>
    </xdr:from>
    <xdr:to>
      <xdr:col>1</xdr:col>
      <xdr:colOff>914400</xdr:colOff>
      <xdr:row>32</xdr:row>
      <xdr:rowOff>3228975</xdr:rowOff>
    </xdr:to>
    <xdr:pic>
      <xdr:nvPicPr>
        <xdr:cNvPr id="16078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5849600"/>
          <a:ext cx="2762250" cy="2771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228600</xdr:colOff>
      <xdr:row>26</xdr:row>
      <xdr:rowOff>409575</xdr:rowOff>
    </xdr:from>
    <xdr:to>
      <xdr:col>2</xdr:col>
      <xdr:colOff>295275</xdr:colOff>
      <xdr:row>26</xdr:row>
      <xdr:rowOff>2038350</xdr:rowOff>
    </xdr:to>
    <xdr:pic>
      <xdr:nvPicPr>
        <xdr:cNvPr id="16079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2382500"/>
          <a:ext cx="34766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457200</xdr:colOff>
      <xdr:row>26</xdr:row>
      <xdr:rowOff>1400175</xdr:rowOff>
    </xdr:from>
    <xdr:to>
      <xdr:col>7</xdr:col>
      <xdr:colOff>733425</xdr:colOff>
      <xdr:row>26</xdr:row>
      <xdr:rowOff>2047875</xdr:rowOff>
    </xdr:to>
    <xdr:pic>
      <xdr:nvPicPr>
        <xdr:cNvPr id="16080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7150" y="13373100"/>
          <a:ext cx="71818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23</xdr:row>
      <xdr:rowOff>95250</xdr:rowOff>
    </xdr:from>
    <xdr:to>
      <xdr:col>8</xdr:col>
      <xdr:colOff>914400</xdr:colOff>
      <xdr:row>23</xdr:row>
      <xdr:rowOff>2276475</xdr:rowOff>
    </xdr:to>
    <xdr:pic>
      <xdr:nvPicPr>
        <xdr:cNvPr id="16081" name="Picture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9210675"/>
          <a:ext cx="1876425" cy="2181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1476375</xdr:colOff>
      <xdr:row>10</xdr:row>
      <xdr:rowOff>704850</xdr:rowOff>
    </xdr:to>
    <xdr:pic>
      <xdr:nvPicPr>
        <xdr:cNvPr id="21887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81425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219075</xdr:colOff>
      <xdr:row>44</xdr:row>
      <xdr:rowOff>142875</xdr:rowOff>
    </xdr:from>
    <xdr:to>
      <xdr:col>7</xdr:col>
      <xdr:colOff>600075</xdr:colOff>
      <xdr:row>71</xdr:row>
      <xdr:rowOff>142875</xdr:rowOff>
    </xdr:to>
    <xdr:pic>
      <xdr:nvPicPr>
        <xdr:cNvPr id="23965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950" y="12277725"/>
          <a:ext cx="6781800" cy="771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4"/>
  <sheetViews>
    <sheetView showGridLines="0" tabSelected="1" showRuler="0" zoomScaleNormal="100" workbookViewId="0">
      <selection activeCell="E5" sqref="E5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7.1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35" t="s">
        <v>124</v>
      </c>
      <c r="B1" s="153"/>
      <c r="C1" s="151"/>
      <c r="D1" s="151"/>
      <c r="E1" s="151"/>
      <c r="F1" s="187"/>
      <c r="G1" s="189"/>
      <c r="H1" s="188" t="s">
        <v>122</v>
      </c>
      <c r="I1" s="151"/>
      <c r="J1" s="152"/>
    </row>
    <row r="2" spans="1:10" s="9" customFormat="1" ht="16.5">
      <c r="A2" s="452" t="s">
        <v>88</v>
      </c>
      <c r="B2" s="453"/>
      <c r="C2" s="211" t="s">
        <v>60</v>
      </c>
      <c r="D2" s="193"/>
      <c r="E2" s="194"/>
      <c r="F2" s="437" t="s">
        <v>94</v>
      </c>
      <c r="G2" s="458"/>
      <c r="H2" s="437" t="s">
        <v>129</v>
      </c>
      <c r="I2" s="438"/>
      <c r="J2" s="439"/>
    </row>
    <row r="3" spans="1:10" s="9" customFormat="1" ht="16.5">
      <c r="A3" s="454" t="s">
        <v>65</v>
      </c>
      <c r="B3" s="455"/>
      <c r="C3" s="436" t="s">
        <v>266</v>
      </c>
      <c r="D3" s="185"/>
      <c r="E3" s="195"/>
      <c r="F3" s="440" t="s">
        <v>95</v>
      </c>
      <c r="G3" s="459"/>
      <c r="H3" s="449">
        <v>42804</v>
      </c>
      <c r="I3" s="450"/>
      <c r="J3" s="451"/>
    </row>
    <row r="4" spans="1:10" s="9" customFormat="1" ht="18" customHeight="1">
      <c r="A4" s="454" t="s">
        <v>66</v>
      </c>
      <c r="B4" s="455"/>
      <c r="C4" s="212" t="s">
        <v>128</v>
      </c>
      <c r="D4" s="192"/>
      <c r="E4" s="196"/>
      <c r="F4" s="440" t="s">
        <v>24</v>
      </c>
      <c r="G4" s="459"/>
      <c r="H4" s="446">
        <v>42830</v>
      </c>
      <c r="I4" s="447"/>
      <c r="J4" s="448"/>
    </row>
    <row r="5" spans="1:10" s="9" customFormat="1" ht="17.100000000000001" customHeight="1">
      <c r="A5" s="454" t="s">
        <v>67</v>
      </c>
      <c r="B5" s="455"/>
      <c r="C5" s="213" t="s">
        <v>125</v>
      </c>
      <c r="D5" s="118"/>
      <c r="E5" s="197"/>
      <c r="F5" s="440" t="s">
        <v>142</v>
      </c>
      <c r="G5" s="459"/>
      <c r="H5" s="443"/>
      <c r="I5" s="444"/>
      <c r="J5" s="445"/>
    </row>
    <row r="6" spans="1:10" s="9" customFormat="1" ht="16.5">
      <c r="A6" s="454" t="s">
        <v>118</v>
      </c>
      <c r="B6" s="455"/>
      <c r="C6" s="107" t="s">
        <v>126</v>
      </c>
      <c r="D6" s="185"/>
      <c r="E6" s="195"/>
      <c r="F6" s="440" t="s">
        <v>25</v>
      </c>
      <c r="G6" s="459"/>
      <c r="H6" s="440" t="s">
        <v>130</v>
      </c>
      <c r="I6" s="441"/>
      <c r="J6" s="442"/>
    </row>
    <row r="7" spans="1:10" s="9" customFormat="1" ht="17.25" thickBot="1">
      <c r="A7" s="456" t="s">
        <v>68</v>
      </c>
      <c r="B7" s="457"/>
      <c r="C7" s="147" t="s">
        <v>127</v>
      </c>
      <c r="D7" s="154"/>
      <c r="E7" s="198"/>
      <c r="F7" s="460" t="s">
        <v>58</v>
      </c>
      <c r="G7" s="461"/>
      <c r="H7" s="148"/>
      <c r="I7" s="149"/>
      <c r="J7" s="150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69" t="s">
        <v>77</v>
      </c>
      <c r="F9" s="70"/>
      <c r="G9" s="70"/>
      <c r="H9" s="70"/>
      <c r="I9" s="70"/>
      <c r="J9" s="71"/>
    </row>
    <row r="10" spans="1:10" s="14" customFormat="1" ht="24.75" thickBot="1">
      <c r="A10" s="163" t="s">
        <v>13</v>
      </c>
      <c r="B10" s="164" t="s">
        <v>112</v>
      </c>
      <c r="C10" s="164" t="s">
        <v>14</v>
      </c>
      <c r="D10" s="164" t="s">
        <v>17</v>
      </c>
      <c r="E10" s="408" t="s">
        <v>150</v>
      </c>
      <c r="F10" s="408" t="s">
        <v>151</v>
      </c>
      <c r="G10" s="408" t="s">
        <v>152</v>
      </c>
      <c r="H10" s="165"/>
      <c r="I10" s="165"/>
      <c r="J10" s="165"/>
    </row>
    <row r="11" spans="1:10" s="14" customFormat="1" ht="35.1" customHeight="1">
      <c r="A11" s="158"/>
      <c r="B11" s="407" t="s">
        <v>223</v>
      </c>
      <c r="C11" s="158" t="s">
        <v>61</v>
      </c>
      <c r="D11" s="160"/>
      <c r="E11" s="396" t="s">
        <v>150</v>
      </c>
      <c r="F11" s="396" t="s">
        <v>151</v>
      </c>
      <c r="G11" s="396" t="s">
        <v>152</v>
      </c>
      <c r="H11" s="158"/>
      <c r="I11" s="158"/>
      <c r="J11" s="158"/>
    </row>
    <row r="12" spans="1:10" s="14" customFormat="1" ht="35.1" customHeight="1">
      <c r="A12" s="158"/>
      <c r="B12" s="412" t="s">
        <v>230</v>
      </c>
      <c r="C12" s="413" t="s">
        <v>231</v>
      </c>
      <c r="D12" s="160"/>
      <c r="E12" s="396" t="s">
        <v>229</v>
      </c>
      <c r="F12" s="396" t="s">
        <v>229</v>
      </c>
      <c r="G12" s="396" t="s">
        <v>229</v>
      </c>
      <c r="H12" s="158"/>
      <c r="I12" s="158"/>
      <c r="J12" s="158"/>
    </row>
    <row r="13" spans="1:10" s="14" customFormat="1" ht="12.75" thickBot="1">
      <c r="A13" s="59"/>
      <c r="B13" s="59"/>
      <c r="C13" s="59"/>
      <c r="D13" s="59"/>
      <c r="E13" s="59"/>
      <c r="F13" s="166"/>
      <c r="G13" s="59"/>
      <c r="H13" s="59"/>
      <c r="I13" s="59"/>
      <c r="J13" s="167"/>
    </row>
    <row r="14" spans="1:10" s="14" customFormat="1" ht="24.75" thickBot="1">
      <c r="A14" s="163" t="s">
        <v>49</v>
      </c>
      <c r="B14" s="164" t="str">
        <f>B10</f>
        <v>SUPPLIER/ REFERENCE NUMBER</v>
      </c>
      <c r="C14" s="164" t="str">
        <f>C10</f>
        <v xml:space="preserve">LOCATION </v>
      </c>
      <c r="D14" s="164" t="str">
        <f>D10</f>
        <v>CONTENT</v>
      </c>
      <c r="E14" s="164" t="str">
        <f t="shared" ref="E14:J14" si="0">E10</f>
        <v>SILT</v>
      </c>
      <c r="F14" s="164" t="str">
        <f t="shared" si="0"/>
        <v>BLACK</v>
      </c>
      <c r="G14" s="164" t="str">
        <f t="shared" si="0"/>
        <v>WALNUT</v>
      </c>
      <c r="H14" s="164">
        <f t="shared" si="0"/>
        <v>0</v>
      </c>
      <c r="I14" s="164">
        <f t="shared" si="0"/>
        <v>0</v>
      </c>
      <c r="J14" s="168">
        <f t="shared" si="0"/>
        <v>0</v>
      </c>
    </row>
    <row r="15" spans="1:10" s="14" customFormat="1">
      <c r="A15" s="158" t="s">
        <v>153</v>
      </c>
      <c r="B15" s="157"/>
      <c r="C15" s="157"/>
      <c r="D15" s="160"/>
      <c r="E15" s="158"/>
      <c r="F15" s="158"/>
      <c r="G15" s="158"/>
      <c r="H15" s="158"/>
      <c r="I15" s="158"/>
      <c r="J15" s="169"/>
    </row>
    <row r="16" spans="1:10" ht="12.75" thickBot="1">
      <c r="A16" s="2"/>
      <c r="B16" s="170"/>
      <c r="C16" s="7"/>
      <c r="D16" s="170"/>
      <c r="E16" s="2"/>
      <c r="F16" s="2"/>
      <c r="G16" s="171"/>
      <c r="H16" s="2"/>
      <c r="I16" s="2"/>
      <c r="J16" s="172"/>
    </row>
    <row r="17" spans="1:17" ht="24.75" thickBot="1">
      <c r="A17" s="163" t="s">
        <v>36</v>
      </c>
      <c r="B17" s="164" t="str">
        <f>B10</f>
        <v>SUPPLIER/ REFERENCE NUMBER</v>
      </c>
      <c r="C17" s="164" t="str">
        <f>C10</f>
        <v xml:space="preserve">LOCATION </v>
      </c>
      <c r="D17" s="164" t="str">
        <f>D10</f>
        <v>CONTENT</v>
      </c>
      <c r="E17" s="165" t="str">
        <f t="shared" ref="E17:J17" si="1">E10</f>
        <v>SILT</v>
      </c>
      <c r="F17" s="165" t="str">
        <f t="shared" si="1"/>
        <v>BLACK</v>
      </c>
      <c r="G17" s="165" t="str">
        <f t="shared" si="1"/>
        <v>WALNUT</v>
      </c>
      <c r="H17" s="165">
        <f t="shared" si="1"/>
        <v>0</v>
      </c>
      <c r="I17" s="165">
        <f t="shared" si="1"/>
        <v>0</v>
      </c>
      <c r="J17" s="173">
        <f t="shared" si="1"/>
        <v>0</v>
      </c>
    </row>
    <row r="18" spans="1:17" ht="26.1" customHeight="1">
      <c r="A18" s="158" t="s">
        <v>15</v>
      </c>
      <c r="B18" s="158" t="s">
        <v>154</v>
      </c>
      <c r="C18" s="157" t="s">
        <v>224</v>
      </c>
      <c r="D18" s="161"/>
      <c r="E18" s="158" t="s">
        <v>76</v>
      </c>
      <c r="F18" s="158" t="s">
        <v>76</v>
      </c>
      <c r="G18" s="158" t="s">
        <v>76</v>
      </c>
      <c r="H18" s="158"/>
      <c r="I18" s="158"/>
      <c r="J18" s="158"/>
    </row>
    <row r="19" spans="1:17" ht="12.75" thickBot="1">
      <c r="A19" s="2"/>
      <c r="B19" s="170"/>
      <c r="C19" s="7"/>
      <c r="D19" s="170"/>
      <c r="E19" s="2"/>
      <c r="F19" s="2"/>
      <c r="G19" s="171"/>
      <c r="H19" s="2"/>
      <c r="I19" s="2"/>
      <c r="J19" s="172"/>
    </row>
    <row r="20" spans="1:17" s="14" customFormat="1" ht="24">
      <c r="A20" s="275" t="s">
        <v>72</v>
      </c>
      <c r="B20" s="276" t="str">
        <f>B10</f>
        <v>SUPPLIER/ REFERENCE NUMBER</v>
      </c>
      <c r="C20" s="276" t="str">
        <f>C10</f>
        <v xml:space="preserve">LOCATION </v>
      </c>
      <c r="D20" s="276" t="str">
        <f>D10</f>
        <v>CONTENT</v>
      </c>
      <c r="E20" s="277" t="str">
        <f t="shared" ref="E20:J20" si="2">E10</f>
        <v>SILT</v>
      </c>
      <c r="F20" s="277" t="str">
        <f t="shared" si="2"/>
        <v>BLACK</v>
      </c>
      <c r="G20" s="277" t="str">
        <f t="shared" si="2"/>
        <v>WALNUT</v>
      </c>
      <c r="H20" s="277">
        <f t="shared" si="2"/>
        <v>0</v>
      </c>
      <c r="I20" s="277">
        <f t="shared" si="2"/>
        <v>0</v>
      </c>
      <c r="J20" s="278">
        <f t="shared" si="2"/>
        <v>0</v>
      </c>
    </row>
    <row r="21" spans="1:17" s="14" customFormat="1" ht="27" customHeight="1">
      <c r="A21" s="157" t="s">
        <v>69</v>
      </c>
      <c r="B21" s="157" t="s">
        <v>186</v>
      </c>
      <c r="C21" s="157" t="s">
        <v>187</v>
      </c>
      <c r="D21" s="279" t="s">
        <v>102</v>
      </c>
      <c r="E21" s="404" t="s">
        <v>151</v>
      </c>
      <c r="F21" s="404" t="s">
        <v>151</v>
      </c>
      <c r="G21" s="404" t="s">
        <v>151</v>
      </c>
      <c r="H21" s="157"/>
      <c r="I21" s="157"/>
      <c r="J21" s="157"/>
    </row>
    <row r="22" spans="1:17" s="14" customFormat="1" ht="30" customHeight="1">
      <c r="A22" s="157" t="s">
        <v>69</v>
      </c>
      <c r="B22" s="157" t="s">
        <v>186</v>
      </c>
      <c r="C22" s="157" t="s">
        <v>189</v>
      </c>
      <c r="D22" s="279" t="s">
        <v>102</v>
      </c>
      <c r="E22" s="404" t="s">
        <v>151</v>
      </c>
      <c r="F22" s="404" t="s">
        <v>151</v>
      </c>
      <c r="G22" s="404" t="s">
        <v>151</v>
      </c>
      <c r="H22" s="157"/>
      <c r="I22" s="157"/>
      <c r="J22" s="157"/>
    </row>
    <row r="23" spans="1:17" s="14" customFormat="1" ht="30" customHeight="1">
      <c r="A23" s="157" t="s">
        <v>210</v>
      </c>
      <c r="B23" s="157" t="s">
        <v>70</v>
      </c>
      <c r="C23" s="157" t="s">
        <v>209</v>
      </c>
      <c r="D23" s="279" t="s">
        <v>55</v>
      </c>
      <c r="E23" s="404" t="s">
        <v>151</v>
      </c>
      <c r="F23" s="404" t="s">
        <v>151</v>
      </c>
      <c r="G23" s="404" t="s">
        <v>151</v>
      </c>
      <c r="H23" s="157"/>
      <c r="I23" s="157"/>
      <c r="J23" s="157"/>
    </row>
    <row r="24" spans="1:17" s="14" customFormat="1" ht="30" customHeight="1">
      <c r="A24" s="157" t="s">
        <v>51</v>
      </c>
      <c r="B24" s="157" t="s">
        <v>70</v>
      </c>
      <c r="C24" s="157" t="s">
        <v>188</v>
      </c>
      <c r="D24" s="279" t="s">
        <v>55</v>
      </c>
      <c r="E24" s="404" t="s">
        <v>151</v>
      </c>
      <c r="F24" s="404" t="s">
        <v>151</v>
      </c>
      <c r="G24" s="404" t="s">
        <v>151</v>
      </c>
      <c r="H24" s="157"/>
      <c r="I24" s="157"/>
      <c r="J24" s="157"/>
    </row>
    <row r="25" spans="1:17" s="14" customFormat="1" ht="27.95" customHeight="1">
      <c r="A25" s="157" t="s">
        <v>50</v>
      </c>
      <c r="B25" s="388" t="s">
        <v>155</v>
      </c>
      <c r="C25" s="157" t="s">
        <v>56</v>
      </c>
      <c r="D25" s="279" t="s">
        <v>55</v>
      </c>
      <c r="E25" s="404" t="s">
        <v>151</v>
      </c>
      <c r="F25" s="404" t="s">
        <v>151</v>
      </c>
      <c r="G25" s="404" t="s">
        <v>151</v>
      </c>
      <c r="H25" s="157"/>
      <c r="I25" s="157"/>
      <c r="J25" s="157"/>
    </row>
    <row r="26" spans="1:17" s="14" customFormat="1" ht="24">
      <c r="A26" s="157" t="s">
        <v>156</v>
      </c>
      <c r="B26" s="157" t="s">
        <v>70</v>
      </c>
      <c r="C26" s="157" t="s">
        <v>190</v>
      </c>
      <c r="D26" s="279" t="s">
        <v>55</v>
      </c>
      <c r="E26" s="404" t="s">
        <v>151</v>
      </c>
      <c r="F26" s="404" t="s">
        <v>151</v>
      </c>
      <c r="G26" s="404" t="s">
        <v>151</v>
      </c>
      <c r="H26" s="157"/>
      <c r="I26" s="157"/>
      <c r="J26" s="157"/>
    </row>
    <row r="27" spans="1:17" ht="12.75" thickBot="1">
      <c r="L27" s="14"/>
      <c r="M27" s="14"/>
      <c r="N27" s="14"/>
      <c r="O27" s="14"/>
      <c r="P27" s="14"/>
      <c r="Q27" s="14"/>
    </row>
    <row r="28" spans="1:17" ht="24">
      <c r="A28" s="401" t="s">
        <v>217</v>
      </c>
      <c r="B28" s="402" t="str">
        <f t="shared" ref="B28:J28" si="3">B10</f>
        <v>SUPPLIER/ REFERENCE NUMBER</v>
      </c>
      <c r="C28" s="402" t="str">
        <f t="shared" si="3"/>
        <v xml:space="preserve">LOCATION </v>
      </c>
      <c r="D28" s="402" t="str">
        <f t="shared" si="3"/>
        <v>CONTENT</v>
      </c>
      <c r="E28" s="403" t="str">
        <f t="shared" si="3"/>
        <v>SILT</v>
      </c>
      <c r="F28" s="403" t="str">
        <f t="shared" si="3"/>
        <v>BLACK</v>
      </c>
      <c r="G28" s="403" t="str">
        <f t="shared" si="3"/>
        <v>WALNUT</v>
      </c>
      <c r="H28" s="278">
        <f t="shared" si="3"/>
        <v>0</v>
      </c>
      <c r="I28" s="278">
        <f t="shared" si="3"/>
        <v>0</v>
      </c>
      <c r="J28" s="278">
        <f t="shared" si="3"/>
        <v>0</v>
      </c>
    </row>
    <row r="29" spans="1:17" ht="48">
      <c r="A29" s="404" t="s">
        <v>218</v>
      </c>
      <c r="B29" s="404" t="s">
        <v>219</v>
      </c>
      <c r="C29" s="404" t="s">
        <v>220</v>
      </c>
      <c r="D29" s="405"/>
      <c r="E29" s="406" t="s">
        <v>222</v>
      </c>
      <c r="F29" s="404" t="s">
        <v>221</v>
      </c>
      <c r="G29" s="404" t="s">
        <v>221</v>
      </c>
      <c r="H29" s="157"/>
      <c r="I29" s="157"/>
      <c r="J29" s="157"/>
    </row>
    <row r="30" spans="1:17">
      <c r="A30" s="1"/>
      <c r="B30" s="18"/>
      <c r="C30" s="17"/>
      <c r="D30" s="18"/>
      <c r="E30" s="27"/>
      <c r="F30" s="1"/>
      <c r="G30" s="1"/>
      <c r="H30" s="1"/>
      <c r="I30" s="1"/>
      <c r="J30" s="73"/>
    </row>
    <row r="31" spans="1:17">
      <c r="B31" s="18"/>
      <c r="C31" s="17"/>
      <c r="D31" s="18"/>
      <c r="E31" s="27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B41" s="18"/>
      <c r="C41" s="17"/>
      <c r="D41" s="18"/>
      <c r="E41" s="27"/>
    </row>
    <row r="42" spans="2:5">
      <c r="B42" s="18"/>
      <c r="C42" s="17"/>
      <c r="D42" s="18"/>
      <c r="E42" s="27"/>
    </row>
    <row r="43" spans="2:5">
      <c r="B43" s="18"/>
      <c r="C43" s="17"/>
      <c r="D43" s="18"/>
      <c r="E43" s="27"/>
    </row>
    <row r="44" spans="2:5">
      <c r="E44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7"/>
  <sheetViews>
    <sheetView showGridLines="0" showRuler="0" view="pageLayout" topLeftCell="A20" zoomScaleNormal="100" workbookViewId="0">
      <selection activeCell="D30" sqref="D30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62" t="str">
        <f>SHELL!$A$1</f>
        <v>L1 MENS PANT</v>
      </c>
      <c r="B1" s="463"/>
      <c r="C1" s="190"/>
      <c r="D1" s="190"/>
      <c r="E1" s="190"/>
      <c r="F1" s="186" t="str">
        <f>SHELL!$H$1</f>
        <v>SAMPLE SIZE LARGE / XS-XXL</v>
      </c>
      <c r="G1" s="190"/>
      <c r="H1" s="190"/>
      <c r="I1" s="190"/>
      <c r="J1" s="191"/>
    </row>
    <row r="2" spans="1:10" s="27" customFormat="1" ht="16.5">
      <c r="A2" s="464" t="str">
        <f>SHELL!A2</f>
        <v>SEASON:</v>
      </c>
      <c r="B2" s="465"/>
      <c r="C2" s="210" t="str">
        <f>SHELL!C2</f>
        <v>WINTER 2018/2019</v>
      </c>
      <c r="D2" s="200"/>
      <c r="E2" s="200"/>
      <c r="F2" s="437" t="str">
        <f>SHELL!F2</f>
        <v>CONTRACTOR:</v>
      </c>
      <c r="G2" s="468"/>
      <c r="H2" s="472" t="str">
        <f>SHELL!H2</f>
        <v>SOLUNA</v>
      </c>
      <c r="I2" s="473"/>
      <c r="J2" s="474"/>
    </row>
    <row r="3" spans="1:10" s="27" customFormat="1" ht="16.5">
      <c r="A3" s="466" t="str">
        <f>SHELL!A3</f>
        <v>STYLE NUMBER:</v>
      </c>
      <c r="B3" s="467"/>
      <c r="C3" s="75" t="str">
        <f>SHELL!C3</f>
        <v>L1-206-18</v>
      </c>
      <c r="D3" s="137"/>
      <c r="E3" s="137"/>
      <c r="F3" s="469" t="str">
        <f>SHELL!F3</f>
        <v>DATE CREATED:</v>
      </c>
      <c r="G3" s="470"/>
      <c r="H3" s="475">
        <f>SHELL!H3</f>
        <v>42804</v>
      </c>
      <c r="I3" s="476"/>
      <c r="J3" s="477"/>
    </row>
    <row r="4" spans="1:10" s="27" customFormat="1" ht="16.5">
      <c r="A4" s="466" t="str">
        <f>SHELL!A4</f>
        <v>STYLE NAME:</v>
      </c>
      <c r="B4" s="467"/>
      <c r="C4" s="75" t="str">
        <f>SHELL!C4</f>
        <v>TAXWOOD PANT</v>
      </c>
      <c r="D4" s="137"/>
      <c r="E4" s="137"/>
      <c r="F4" s="440" t="str">
        <f>SHELL!F4</f>
        <v>DATE REVISED:</v>
      </c>
      <c r="G4" s="471"/>
      <c r="H4" s="478">
        <f>SHELL!$H$4</f>
        <v>42830</v>
      </c>
      <c r="I4" s="479"/>
      <c r="J4" s="480"/>
    </row>
    <row r="5" spans="1:10" s="27" customFormat="1" ht="18.95" customHeight="1">
      <c r="A5" s="466" t="str">
        <f>SHELL!A5</f>
        <v>WATERPROOF/BREATHABILITY:</v>
      </c>
      <c r="B5" s="467"/>
      <c r="C5" s="75" t="str">
        <f>SHELL!C5</f>
        <v>20K/20K</v>
      </c>
      <c r="D5" s="137"/>
      <c r="E5" s="137"/>
      <c r="F5" s="469" t="str">
        <f>SHELL!F5</f>
        <v>BLOCK: L1-201-16 FIELD PANT</v>
      </c>
      <c r="G5" s="470"/>
      <c r="H5" s="481">
        <f>SHELL!H5</f>
        <v>0</v>
      </c>
      <c r="I5" s="482"/>
      <c r="J5" s="483"/>
    </row>
    <row r="6" spans="1:10" s="27" customFormat="1" ht="16.5">
      <c r="A6" s="466" t="str">
        <f>SHELL!A6</f>
        <v>SEAM SEALING:</v>
      </c>
      <c r="B6" s="467"/>
      <c r="C6" s="75" t="str">
        <f>SHELL!C6</f>
        <v>FULLY SEAM SEALED</v>
      </c>
      <c r="D6" s="137"/>
      <c r="E6" s="137"/>
      <c r="F6" s="440" t="str">
        <f>SHELL!F6</f>
        <v>FIT:</v>
      </c>
      <c r="G6" s="471"/>
      <c r="H6" s="486" t="str">
        <f>SHELL!H6</f>
        <v>REGULAR</v>
      </c>
      <c r="I6" s="487"/>
      <c r="J6" s="488"/>
    </row>
    <row r="7" spans="1:10" s="27" customFormat="1" ht="17.25" thickBot="1">
      <c r="A7" s="456" t="str">
        <f>SHELL!A7</f>
        <v>INSULATION:</v>
      </c>
      <c r="B7" s="485"/>
      <c r="C7" s="147" t="str">
        <f>SHELL!C7</f>
        <v>NONE</v>
      </c>
      <c r="D7" s="154"/>
      <c r="E7" s="154"/>
      <c r="F7" s="460" t="str">
        <f>SHELL!F7</f>
        <v>TARGET FOB:</v>
      </c>
      <c r="G7" s="484"/>
      <c r="H7" s="489">
        <f>SHELL!H7</f>
        <v>0</v>
      </c>
      <c r="I7" s="490"/>
      <c r="J7" s="491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4" t="s">
        <v>11</v>
      </c>
      <c r="B9" s="164" t="s">
        <v>112</v>
      </c>
      <c r="C9" s="164" t="s">
        <v>111</v>
      </c>
      <c r="D9" s="164" t="s">
        <v>10</v>
      </c>
      <c r="E9" s="164" t="str">
        <f>SHELL!E10</f>
        <v>SILT</v>
      </c>
      <c r="F9" s="164" t="str">
        <f>SHELL!F10</f>
        <v>BLACK</v>
      </c>
      <c r="G9" s="164" t="str">
        <f>SHELL!G10</f>
        <v>WALNUT</v>
      </c>
      <c r="H9" s="164">
        <f>SHELL!H10</f>
        <v>0</v>
      </c>
      <c r="I9" s="164">
        <f>SHELL!I10</f>
        <v>0</v>
      </c>
      <c r="J9" s="168">
        <f>SHELL!J10</f>
        <v>0</v>
      </c>
    </row>
    <row r="10" spans="1:10" s="14" customFormat="1" ht="60">
      <c r="A10" s="158" t="s">
        <v>157</v>
      </c>
      <c r="B10" s="157" t="s">
        <v>158</v>
      </c>
      <c r="C10" s="157" t="s">
        <v>163</v>
      </c>
      <c r="D10" s="157">
        <v>1</v>
      </c>
      <c r="E10" s="409" t="s">
        <v>226</v>
      </c>
      <c r="F10" s="409" t="s">
        <v>226</v>
      </c>
      <c r="G10" s="409" t="s">
        <v>226</v>
      </c>
      <c r="H10" s="175"/>
      <c r="I10" s="175"/>
      <c r="J10" s="157"/>
    </row>
    <row r="11" spans="1:10" s="14" customFormat="1" ht="72">
      <c r="A11" s="158" t="s">
        <v>161</v>
      </c>
      <c r="B11" s="157" t="s">
        <v>159</v>
      </c>
      <c r="C11" s="157" t="s">
        <v>160</v>
      </c>
      <c r="D11" s="157" t="s">
        <v>116</v>
      </c>
      <c r="E11" s="409" t="s">
        <v>262</v>
      </c>
      <c r="F11" s="409" t="s">
        <v>262</v>
      </c>
      <c r="G11" s="409" t="s">
        <v>262</v>
      </c>
      <c r="H11" s="175"/>
      <c r="I11" s="175"/>
      <c r="J11" s="157"/>
    </row>
    <row r="12" spans="1:10" s="14" customFormat="1" ht="60">
      <c r="A12" s="158" t="s">
        <v>115</v>
      </c>
      <c r="B12" s="157" t="s">
        <v>159</v>
      </c>
      <c r="C12" s="157" t="s">
        <v>137</v>
      </c>
      <c r="D12" s="157">
        <v>1</v>
      </c>
      <c r="E12" s="409" t="s">
        <v>226</v>
      </c>
      <c r="F12" s="409" t="s">
        <v>226</v>
      </c>
      <c r="G12" s="409" t="s">
        <v>226</v>
      </c>
      <c r="H12" s="175"/>
      <c r="I12" s="175"/>
      <c r="J12" s="157"/>
    </row>
    <row r="13" spans="1:10" s="14" customFormat="1" ht="60">
      <c r="A13" s="158" t="s">
        <v>115</v>
      </c>
      <c r="B13" s="157" t="s">
        <v>162</v>
      </c>
      <c r="C13" s="157" t="s">
        <v>138</v>
      </c>
      <c r="D13" s="157">
        <v>1</v>
      </c>
      <c r="E13" s="409" t="s">
        <v>226</v>
      </c>
      <c r="F13" s="409" t="s">
        <v>226</v>
      </c>
      <c r="G13" s="409" t="s">
        <v>226</v>
      </c>
      <c r="H13" s="175"/>
      <c r="I13" s="175"/>
      <c r="J13" s="157"/>
    </row>
    <row r="14" spans="1:10" s="14" customFormat="1" ht="12.75" thickBot="1">
      <c r="A14" s="17"/>
      <c r="B14" s="54"/>
      <c r="C14" s="54"/>
      <c r="D14" s="54"/>
      <c r="E14" s="126"/>
      <c r="F14" s="17"/>
      <c r="G14" s="54"/>
      <c r="H14" s="17"/>
      <c r="I14" s="17"/>
      <c r="J14" s="17"/>
    </row>
    <row r="15" spans="1:10" s="14" customFormat="1" ht="24.75" thickBot="1">
      <c r="A15" s="174" t="s">
        <v>52</v>
      </c>
      <c r="B15" s="164" t="s">
        <v>112</v>
      </c>
      <c r="C15" s="164" t="s">
        <v>111</v>
      </c>
      <c r="D15" s="164" t="str">
        <f>D9</f>
        <v>AMOUNT</v>
      </c>
      <c r="E15" s="164" t="str">
        <f>SHELL!E10</f>
        <v>SILT</v>
      </c>
      <c r="F15" s="164" t="str">
        <f>SHELL!F10</f>
        <v>BLACK</v>
      </c>
      <c r="G15" s="164" t="str">
        <f>SHELL!G10</f>
        <v>WALNUT</v>
      </c>
      <c r="H15" s="164">
        <f>SHELL!H10</f>
        <v>0</v>
      </c>
      <c r="I15" s="164">
        <f>SHELL!I10</f>
        <v>0</v>
      </c>
      <c r="J15" s="168">
        <f>SHELL!J10</f>
        <v>0</v>
      </c>
    </row>
    <row r="16" spans="1:10" s="14" customFormat="1" ht="48">
      <c r="A16" s="404" t="s">
        <v>227</v>
      </c>
      <c r="B16" s="410" t="s">
        <v>228</v>
      </c>
      <c r="C16" s="157" t="s">
        <v>164</v>
      </c>
      <c r="D16" s="157" t="s">
        <v>116</v>
      </c>
      <c r="E16" s="411" t="s">
        <v>229</v>
      </c>
      <c r="F16" s="411" t="s">
        <v>229</v>
      </c>
      <c r="G16" s="411" t="s">
        <v>229</v>
      </c>
      <c r="H16" s="157"/>
      <c r="I16" s="157"/>
      <c r="J16" s="176"/>
    </row>
    <row r="17" spans="1:10" s="14" customFormat="1" ht="48">
      <c r="A17" s="404" t="s">
        <v>227</v>
      </c>
      <c r="B17" s="410" t="s">
        <v>228</v>
      </c>
      <c r="C17" s="157" t="s">
        <v>137</v>
      </c>
      <c r="D17" s="157">
        <v>1</v>
      </c>
      <c r="E17" s="411" t="s">
        <v>229</v>
      </c>
      <c r="F17" s="411" t="s">
        <v>229</v>
      </c>
      <c r="G17" s="411" t="s">
        <v>229</v>
      </c>
      <c r="H17" s="157"/>
      <c r="I17" s="157"/>
      <c r="J17" s="176"/>
    </row>
    <row r="18" spans="1:10" s="14" customFormat="1">
      <c r="A18" s="158" t="s">
        <v>113</v>
      </c>
      <c r="B18" s="159" t="s">
        <v>114</v>
      </c>
      <c r="C18" s="157" t="s">
        <v>138</v>
      </c>
      <c r="D18" s="157">
        <v>1</v>
      </c>
      <c r="E18" s="404" t="s">
        <v>99</v>
      </c>
      <c r="F18" s="404" t="s">
        <v>99</v>
      </c>
      <c r="G18" s="404" t="s">
        <v>99</v>
      </c>
      <c r="H18" s="157"/>
      <c r="I18" s="157"/>
      <c r="J18" s="176"/>
    </row>
    <row r="19" spans="1:10" s="14" customFormat="1" ht="12.75" thickBot="1">
      <c r="A19" s="17"/>
      <c r="B19" s="54"/>
      <c r="C19" s="54"/>
      <c r="D19" s="54"/>
      <c r="E19" s="126"/>
      <c r="F19" s="17"/>
      <c r="G19" s="54"/>
      <c r="H19" s="17"/>
      <c r="I19" s="17"/>
      <c r="J19" s="17"/>
    </row>
    <row r="20" spans="1:10" s="14" customFormat="1" ht="24.75" thickBot="1">
      <c r="A20" s="174" t="s">
        <v>53</v>
      </c>
      <c r="B20" s="164" t="s">
        <v>112</v>
      </c>
      <c r="C20" s="164" t="s">
        <v>111</v>
      </c>
      <c r="D20" s="164" t="str">
        <f>D9</f>
        <v>AMOUNT</v>
      </c>
      <c r="E20" s="165" t="str">
        <f>SHELL!E10</f>
        <v>SILT</v>
      </c>
      <c r="F20" s="165" t="str">
        <f>SHELL!F10</f>
        <v>BLACK</v>
      </c>
      <c r="G20" s="165" t="str">
        <f>SHELL!G10</f>
        <v>WALNUT</v>
      </c>
      <c r="H20" s="165">
        <f>SHELL!H10</f>
        <v>0</v>
      </c>
      <c r="I20" s="165">
        <f>SHELL!I10</f>
        <v>0</v>
      </c>
      <c r="J20" s="72">
        <f>SHELL!J10</f>
        <v>0</v>
      </c>
    </row>
    <row r="21" spans="1:10" s="14" customFormat="1" ht="48">
      <c r="A21" s="396" t="s">
        <v>233</v>
      </c>
      <c r="B21" s="404" t="s">
        <v>234</v>
      </c>
      <c r="C21" s="158" t="s">
        <v>105</v>
      </c>
      <c r="D21" s="162">
        <v>1</v>
      </c>
      <c r="E21" s="414" t="s">
        <v>235</v>
      </c>
      <c r="F21" s="414" t="s">
        <v>235</v>
      </c>
      <c r="G21" s="414" t="s">
        <v>235</v>
      </c>
      <c r="H21" s="158"/>
      <c r="I21" s="158"/>
      <c r="J21" s="108"/>
    </row>
    <row r="22" spans="1:10" s="14" customFormat="1" ht="36">
      <c r="A22" s="396" t="s">
        <v>236</v>
      </c>
      <c r="B22" s="410" t="s">
        <v>228</v>
      </c>
      <c r="C22" s="396" t="s">
        <v>237</v>
      </c>
      <c r="D22" s="157">
        <v>1</v>
      </c>
      <c r="E22" s="396" t="s">
        <v>229</v>
      </c>
      <c r="F22" s="396" t="s">
        <v>229</v>
      </c>
      <c r="G22" s="396" t="s">
        <v>229</v>
      </c>
      <c r="H22" s="158"/>
      <c r="I22" s="158"/>
      <c r="J22" s="108"/>
    </row>
    <row r="23" spans="1:10" s="14" customFormat="1" ht="24">
      <c r="A23" s="396" t="s">
        <v>238</v>
      </c>
      <c r="B23" s="410" t="s">
        <v>239</v>
      </c>
      <c r="C23" s="396" t="s">
        <v>240</v>
      </c>
      <c r="D23" s="415">
        <v>1</v>
      </c>
      <c r="E23" s="396" t="s">
        <v>241</v>
      </c>
      <c r="F23" s="396" t="s">
        <v>241</v>
      </c>
      <c r="G23" s="396" t="s">
        <v>241</v>
      </c>
      <c r="H23" s="158"/>
      <c r="I23" s="158"/>
      <c r="J23" s="108"/>
    </row>
    <row r="24" spans="1:10" s="14" customFormat="1" ht="188.1" customHeight="1">
      <c r="A24" s="404" t="s">
        <v>242</v>
      </c>
      <c r="B24" s="410" t="s">
        <v>239</v>
      </c>
      <c r="C24" s="404" t="s">
        <v>243</v>
      </c>
      <c r="D24" s="415">
        <v>1</v>
      </c>
      <c r="E24" s="404" t="s">
        <v>244</v>
      </c>
      <c r="F24" s="404" t="s">
        <v>244</v>
      </c>
      <c r="G24" s="404" t="s">
        <v>244</v>
      </c>
      <c r="H24" s="157"/>
      <c r="I24" s="157"/>
      <c r="J24" s="106"/>
    </row>
    <row r="25" spans="1:10" s="14" customFormat="1" ht="12.75" thickBot="1">
      <c r="A25" s="17"/>
      <c r="B25" s="17"/>
      <c r="C25" s="119"/>
      <c r="D25" s="54"/>
      <c r="E25" s="17"/>
      <c r="F25" s="17"/>
      <c r="G25" s="17"/>
      <c r="H25" s="17"/>
      <c r="I25" s="17"/>
      <c r="J25" s="17"/>
    </row>
    <row r="26" spans="1:10" s="14" customFormat="1" ht="24.75" thickBot="1">
      <c r="A26" s="174" t="s">
        <v>107</v>
      </c>
      <c r="B26" s="164" t="s">
        <v>112</v>
      </c>
      <c r="C26" s="164" t="s">
        <v>111</v>
      </c>
      <c r="D26" s="164" t="str">
        <f>D9</f>
        <v>AMOUNT</v>
      </c>
      <c r="E26" s="20" t="str">
        <f>SHELL!E10</f>
        <v>SILT</v>
      </c>
      <c r="F26" s="20" t="str">
        <f>SHELL!F10</f>
        <v>BLACK</v>
      </c>
      <c r="G26" s="20" t="str">
        <f>SHELL!G10</f>
        <v>WALNUT</v>
      </c>
      <c r="H26" s="20">
        <f>SHELL!H10</f>
        <v>0</v>
      </c>
      <c r="I26" s="20">
        <f>SHELL!I10</f>
        <v>0</v>
      </c>
      <c r="J26" s="43">
        <f>SHELL!J10</f>
        <v>0</v>
      </c>
    </row>
    <row r="27" spans="1:10" s="14" customFormat="1" ht="183.95" customHeight="1">
      <c r="A27" s="421" t="s">
        <v>166</v>
      </c>
      <c r="B27" s="422" t="s">
        <v>248</v>
      </c>
      <c r="C27" s="421" t="s">
        <v>167</v>
      </c>
      <c r="D27" s="422">
        <v>1</v>
      </c>
      <c r="E27" s="421" t="s">
        <v>151</v>
      </c>
      <c r="F27" s="421" t="s">
        <v>151</v>
      </c>
      <c r="G27" s="421" t="s">
        <v>151</v>
      </c>
      <c r="H27" s="158"/>
      <c r="I27" s="158"/>
      <c r="J27" s="158"/>
    </row>
    <row r="28" spans="1:10" s="14" customFormat="1">
      <c r="A28" s="158" t="s">
        <v>174</v>
      </c>
      <c r="B28" s="142" t="s">
        <v>175</v>
      </c>
      <c r="C28" s="158" t="s">
        <v>176</v>
      </c>
      <c r="D28" s="157" t="s">
        <v>0</v>
      </c>
      <c r="E28" s="396" t="s">
        <v>249</v>
      </c>
      <c r="F28" s="396" t="s">
        <v>249</v>
      </c>
      <c r="G28" s="396" t="s">
        <v>249</v>
      </c>
      <c r="H28" s="158"/>
      <c r="I28" s="158"/>
      <c r="J28" s="158"/>
    </row>
    <row r="29" spans="1:10" s="14" customFormat="1">
      <c r="A29" s="158" t="s">
        <v>110</v>
      </c>
      <c r="B29" s="142" t="s">
        <v>106</v>
      </c>
      <c r="C29" s="158" t="s">
        <v>109</v>
      </c>
      <c r="D29" s="157" t="s">
        <v>0</v>
      </c>
      <c r="E29" s="396" t="s">
        <v>249</v>
      </c>
      <c r="F29" s="396" t="s">
        <v>249</v>
      </c>
      <c r="G29" s="396" t="s">
        <v>249</v>
      </c>
      <c r="H29" s="158"/>
      <c r="I29" s="158"/>
      <c r="J29" s="178"/>
    </row>
    <row r="30" spans="1:10" s="14" customFormat="1" ht="24">
      <c r="A30" s="158" t="s">
        <v>108</v>
      </c>
      <c r="B30" s="404" t="s">
        <v>250</v>
      </c>
      <c r="C30" s="158" t="s">
        <v>32</v>
      </c>
      <c r="D30" s="404">
        <v>1</v>
      </c>
      <c r="E30" s="396" t="s">
        <v>151</v>
      </c>
      <c r="F30" s="396" t="s">
        <v>151</v>
      </c>
      <c r="G30" s="396" t="s">
        <v>151</v>
      </c>
      <c r="H30" s="158"/>
      <c r="I30" s="158"/>
      <c r="J30" s="178"/>
    </row>
    <row r="31" spans="1:10" s="14" customFormat="1" ht="12.75" thickBot="1">
      <c r="A31" s="17"/>
      <c r="B31" s="17"/>
      <c r="C31" s="119"/>
      <c r="D31" s="54"/>
      <c r="E31" s="17"/>
      <c r="F31" s="17"/>
      <c r="G31" s="17"/>
      <c r="H31" s="17"/>
      <c r="I31" s="17"/>
      <c r="J31" s="17"/>
    </row>
    <row r="32" spans="1:10" s="14" customFormat="1" ht="24.75" thickBot="1">
      <c r="A32" s="174" t="s">
        <v>54</v>
      </c>
      <c r="B32" s="164" t="s">
        <v>112</v>
      </c>
      <c r="C32" s="164" t="s">
        <v>111</v>
      </c>
      <c r="D32" s="164" t="str">
        <f>D9</f>
        <v>AMOUNT</v>
      </c>
      <c r="E32" s="165" t="str">
        <f>SHELL!E10</f>
        <v>SILT</v>
      </c>
      <c r="F32" s="165" t="str">
        <f>SHELL!F10</f>
        <v>BLACK</v>
      </c>
      <c r="G32" s="165" t="str">
        <f>SHELL!G10</f>
        <v>WALNUT</v>
      </c>
      <c r="H32" s="165">
        <f>SHELL!H10</f>
        <v>0</v>
      </c>
      <c r="I32" s="165">
        <f>SHELL!I10</f>
        <v>0</v>
      </c>
      <c r="J32" s="173">
        <f>SHELL!J10</f>
        <v>0</v>
      </c>
    </row>
    <row r="33" spans="1:10" s="14" customFormat="1" ht="264.95" customHeight="1">
      <c r="A33" s="425" t="s">
        <v>252</v>
      </c>
      <c r="B33" s="424" t="s">
        <v>251</v>
      </c>
      <c r="C33" s="423" t="s">
        <v>165</v>
      </c>
      <c r="D33" s="420">
        <v>1</v>
      </c>
      <c r="E33" s="426" t="s">
        <v>151</v>
      </c>
      <c r="F33" s="426" t="s">
        <v>151</v>
      </c>
      <c r="G33" s="426" t="s">
        <v>151</v>
      </c>
      <c r="H33" s="179"/>
      <c r="I33" s="179"/>
      <c r="J33" s="179"/>
    </row>
    <row r="34" spans="1:10" s="14" customFormat="1" ht="24">
      <c r="A34" s="143" t="s">
        <v>168</v>
      </c>
      <c r="B34" s="142" t="s">
        <v>106</v>
      </c>
      <c r="C34" s="158" t="s">
        <v>89</v>
      </c>
      <c r="D34" s="157">
        <v>1</v>
      </c>
      <c r="E34" s="414" t="s">
        <v>151</v>
      </c>
      <c r="F34" s="414" t="s">
        <v>151</v>
      </c>
      <c r="G34" s="414" t="s">
        <v>151</v>
      </c>
      <c r="H34" s="179"/>
      <c r="I34" s="179"/>
      <c r="J34" s="179"/>
    </row>
    <row r="35" spans="1:10" s="14" customFormat="1" ht="24">
      <c r="A35" s="396" t="s">
        <v>254</v>
      </c>
      <c r="B35" s="404" t="s">
        <v>170</v>
      </c>
      <c r="C35" s="396" t="s">
        <v>255</v>
      </c>
      <c r="D35" s="404">
        <v>1</v>
      </c>
      <c r="E35" s="414" t="s">
        <v>151</v>
      </c>
      <c r="F35" s="414" t="s">
        <v>151</v>
      </c>
      <c r="G35" s="414" t="s">
        <v>151</v>
      </c>
      <c r="H35" s="179"/>
      <c r="I35" s="179"/>
      <c r="J35" s="179"/>
    </row>
    <row r="36" spans="1:10" s="14" customFormat="1" ht="24">
      <c r="A36" s="143" t="s">
        <v>169</v>
      </c>
      <c r="B36" s="142" t="s">
        <v>170</v>
      </c>
      <c r="C36" s="158" t="s">
        <v>171</v>
      </c>
      <c r="D36" s="157" t="s">
        <v>0</v>
      </c>
      <c r="E36" s="414" t="s">
        <v>173</v>
      </c>
      <c r="F36" s="414" t="s">
        <v>173</v>
      </c>
      <c r="G36" s="414" t="s">
        <v>173</v>
      </c>
      <c r="H36" s="179"/>
      <c r="I36" s="179"/>
      <c r="J36" s="179"/>
    </row>
    <row r="37" spans="1:10" s="14" customFormat="1" ht="24">
      <c r="A37" s="143" t="s">
        <v>169</v>
      </c>
      <c r="B37" s="142" t="s">
        <v>170</v>
      </c>
      <c r="C37" s="158" t="s">
        <v>172</v>
      </c>
      <c r="D37" s="157" t="s">
        <v>0</v>
      </c>
      <c r="E37" s="414" t="s">
        <v>173</v>
      </c>
      <c r="F37" s="414" t="s">
        <v>173</v>
      </c>
      <c r="G37" s="414" t="s">
        <v>173</v>
      </c>
      <c r="H37" s="158"/>
      <c r="I37" s="158"/>
      <c r="J37" s="179"/>
    </row>
    <row r="38" spans="1:10" s="14" customFormat="1">
      <c r="A38" s="143" t="s">
        <v>191</v>
      </c>
      <c r="B38" s="142" t="s">
        <v>170</v>
      </c>
      <c r="C38" s="158" t="s">
        <v>192</v>
      </c>
      <c r="D38" s="157" t="s">
        <v>0</v>
      </c>
      <c r="E38" s="414" t="s">
        <v>253</v>
      </c>
      <c r="F38" s="414" t="s">
        <v>253</v>
      </c>
      <c r="G38" s="414" t="s">
        <v>253</v>
      </c>
      <c r="H38" s="158"/>
      <c r="I38" s="158"/>
      <c r="J38" s="179"/>
    </row>
    <row r="39" spans="1:10" s="14" customFormat="1" ht="24">
      <c r="A39" s="143" t="s">
        <v>193</v>
      </c>
      <c r="B39" s="159" t="s">
        <v>194</v>
      </c>
      <c r="C39" s="407" t="s">
        <v>211</v>
      </c>
      <c r="D39" s="411">
        <v>2</v>
      </c>
      <c r="E39" s="414" t="s">
        <v>151</v>
      </c>
      <c r="F39" s="414" t="s">
        <v>151</v>
      </c>
      <c r="G39" s="414" t="s">
        <v>151</v>
      </c>
      <c r="H39" s="158"/>
      <c r="I39" s="158"/>
      <c r="J39" s="179"/>
    </row>
    <row r="40" spans="1:10" s="14" customFormat="1">
      <c r="A40" s="7"/>
      <c r="B40" s="59"/>
      <c r="C40" s="427"/>
      <c r="D40" s="427"/>
      <c r="E40" s="428"/>
      <c r="F40" s="428"/>
      <c r="G40" s="428"/>
      <c r="H40" s="59"/>
      <c r="I40" s="59"/>
      <c r="J40" s="393"/>
    </row>
    <row r="41" spans="1:10" s="14" customFormat="1" ht="12.75" thickBot="1">
      <c r="A41" s="7"/>
      <c r="B41" s="7"/>
      <c r="C41" s="59"/>
      <c r="D41" s="59"/>
      <c r="E41" s="59"/>
      <c r="F41" s="59"/>
      <c r="G41" s="59"/>
      <c r="H41" s="393"/>
      <c r="I41" s="393"/>
      <c r="J41" s="393"/>
    </row>
    <row r="42" spans="1:10" s="14" customFormat="1" ht="24.75" thickBot="1">
      <c r="A42" s="174" t="s">
        <v>206</v>
      </c>
      <c r="B42" s="164" t="s">
        <v>112</v>
      </c>
      <c r="C42" s="164" t="s">
        <v>111</v>
      </c>
      <c r="D42" s="164" t="s">
        <v>43</v>
      </c>
      <c r="E42" s="165" t="str">
        <f>SHELL!E10</f>
        <v>SILT</v>
      </c>
      <c r="F42" s="165" t="str">
        <f>SHELL!F10</f>
        <v>BLACK</v>
      </c>
      <c r="G42" s="165" t="str">
        <f>SHELL!G10</f>
        <v>WALNUT</v>
      </c>
      <c r="H42" s="165">
        <f>SHELL!H10</f>
        <v>0</v>
      </c>
      <c r="I42" s="165">
        <f>SHELL!I10</f>
        <v>0</v>
      </c>
      <c r="J42" s="173">
        <f>SHELL!J10</f>
        <v>0</v>
      </c>
    </row>
    <row r="43" spans="1:10" s="14" customFormat="1">
      <c r="A43" s="396" t="s">
        <v>206</v>
      </c>
      <c r="B43" s="404"/>
      <c r="C43" s="396" t="s">
        <v>207</v>
      </c>
      <c r="D43" s="404">
        <v>1</v>
      </c>
      <c r="E43" s="396" t="s">
        <v>206</v>
      </c>
      <c r="F43" s="396" t="s">
        <v>206</v>
      </c>
      <c r="G43" s="396" t="s">
        <v>206</v>
      </c>
      <c r="H43" s="179"/>
      <c r="I43" s="179"/>
      <c r="J43" s="179"/>
    </row>
    <row r="44" spans="1:10" s="14" customFormat="1">
      <c r="A44" s="143" t="s">
        <v>206</v>
      </c>
      <c r="B44" s="142"/>
      <c r="C44" s="396" t="s">
        <v>245</v>
      </c>
      <c r="D44" s="157">
        <v>1</v>
      </c>
      <c r="E44" s="396" t="s">
        <v>206</v>
      </c>
      <c r="F44" s="396" t="s">
        <v>206</v>
      </c>
      <c r="G44" s="396" t="s">
        <v>206</v>
      </c>
      <c r="H44" s="179"/>
      <c r="I44" s="179"/>
      <c r="J44" s="179"/>
    </row>
    <row r="45" spans="1:10" s="14" customFormat="1">
      <c r="A45" s="416" t="s">
        <v>206</v>
      </c>
      <c r="B45" s="417"/>
      <c r="C45" s="418" t="s">
        <v>208</v>
      </c>
      <c r="D45" s="419">
        <v>1</v>
      </c>
      <c r="E45" s="418" t="s">
        <v>206</v>
      </c>
      <c r="F45" s="418" t="s">
        <v>206</v>
      </c>
      <c r="G45" s="418" t="s">
        <v>206</v>
      </c>
      <c r="H45" s="179"/>
      <c r="I45" s="179"/>
      <c r="J45" s="179"/>
    </row>
    <row r="46" spans="1:10" s="14" customFormat="1" ht="12.75" thickBot="1">
      <c r="A46" s="17"/>
      <c r="B46" s="17"/>
      <c r="C46" s="119"/>
      <c r="D46" s="54"/>
      <c r="E46" s="17"/>
      <c r="F46" s="17"/>
      <c r="G46" s="17"/>
      <c r="H46" s="17"/>
      <c r="I46" s="17"/>
      <c r="J46" s="17"/>
    </row>
    <row r="47" spans="1:10" s="14" customFormat="1" ht="24.75" thickBot="1">
      <c r="A47" s="174" t="s">
        <v>59</v>
      </c>
      <c r="B47" s="164" t="s">
        <v>112</v>
      </c>
      <c r="C47" s="164" t="s">
        <v>111</v>
      </c>
      <c r="D47" s="164" t="str">
        <f>D15</f>
        <v>AMOUNT</v>
      </c>
      <c r="E47" s="164" t="str">
        <f>SHELL!E10</f>
        <v>SILT</v>
      </c>
      <c r="F47" s="164" t="str">
        <f>SHELL!F10</f>
        <v>BLACK</v>
      </c>
      <c r="G47" s="164" t="str">
        <f>SHELL!G10</f>
        <v>WALNUT</v>
      </c>
      <c r="H47" s="164">
        <f>SHELL!H10</f>
        <v>0</v>
      </c>
      <c r="I47" s="164">
        <f>SHELL!I10</f>
        <v>0</v>
      </c>
      <c r="J47" s="164">
        <f>SHELL!J10</f>
        <v>0</v>
      </c>
    </row>
    <row r="48" spans="1:10" s="14" customFormat="1">
      <c r="A48" s="180"/>
      <c r="B48" s="142"/>
      <c r="C48" s="157"/>
      <c r="D48" s="177"/>
      <c r="E48" s="157"/>
      <c r="F48" s="157"/>
      <c r="G48" s="157"/>
      <c r="H48" s="157"/>
      <c r="I48" s="157"/>
      <c r="J48" s="157"/>
    </row>
    <row r="49" spans="1:10" s="14" customFormat="1" ht="12.75" thickBot="1">
      <c r="A49" s="54"/>
      <c r="B49" s="54"/>
      <c r="C49" s="54"/>
      <c r="D49" s="54"/>
      <c r="E49" s="54"/>
      <c r="F49" s="54"/>
      <c r="G49" s="54"/>
      <c r="H49" s="54"/>
      <c r="I49" s="54"/>
      <c r="J49" s="54"/>
    </row>
    <row r="50" spans="1:10" s="14" customFormat="1" ht="12.75" thickBot="1">
      <c r="A50" s="181" t="s">
        <v>5</v>
      </c>
      <c r="B50" s="182" t="s">
        <v>6</v>
      </c>
      <c r="C50" s="182" t="s">
        <v>42</v>
      </c>
      <c r="D50" s="182" t="s">
        <v>43</v>
      </c>
      <c r="E50" s="182" t="str">
        <f>SHELL!E10</f>
        <v>SILT</v>
      </c>
      <c r="F50" s="182" t="str">
        <f>SHELL!F10</f>
        <v>BLACK</v>
      </c>
      <c r="G50" s="182" t="str">
        <f>SHELL!G10</f>
        <v>WALNUT</v>
      </c>
      <c r="H50" s="182">
        <f>SHELL!H10</f>
        <v>0</v>
      </c>
      <c r="I50" s="182">
        <f>SHELL!I10</f>
        <v>0</v>
      </c>
      <c r="J50" s="121">
        <f>SHELL!J10</f>
        <v>0</v>
      </c>
    </row>
    <row r="51" spans="1:10" s="14" customFormat="1">
      <c r="A51" s="158" t="s">
        <v>177</v>
      </c>
      <c r="B51" s="158" t="s">
        <v>178</v>
      </c>
      <c r="C51" s="389" t="s">
        <v>179</v>
      </c>
      <c r="D51" s="390"/>
      <c r="E51" s="404" t="s">
        <v>99</v>
      </c>
      <c r="F51" s="404" t="s">
        <v>99</v>
      </c>
      <c r="G51" s="404" t="s">
        <v>99</v>
      </c>
      <c r="H51" s="392"/>
      <c r="I51" s="392"/>
      <c r="J51" s="392"/>
    </row>
    <row r="52" spans="1:10" s="14" customFormat="1">
      <c r="A52" s="157" t="s">
        <v>180</v>
      </c>
      <c r="B52" s="158" t="s">
        <v>181</v>
      </c>
      <c r="C52" s="389" t="s">
        <v>179</v>
      </c>
      <c r="D52" s="391"/>
      <c r="E52" s="404" t="s">
        <v>99</v>
      </c>
      <c r="F52" s="404" t="s">
        <v>99</v>
      </c>
      <c r="G52" s="404" t="s">
        <v>99</v>
      </c>
      <c r="H52" s="392"/>
      <c r="I52" s="392"/>
      <c r="J52" s="392"/>
    </row>
    <row r="53" spans="1:10" s="14" customFormat="1">
      <c r="A53" s="157" t="s">
        <v>182</v>
      </c>
      <c r="B53" s="157"/>
      <c r="C53" s="389" t="s">
        <v>183</v>
      </c>
      <c r="D53" s="390"/>
      <c r="E53" s="404" t="s">
        <v>99</v>
      </c>
      <c r="F53" s="404" t="s">
        <v>99</v>
      </c>
      <c r="G53" s="404" t="s">
        <v>99</v>
      </c>
      <c r="H53" s="392"/>
      <c r="I53" s="392"/>
      <c r="J53" s="392"/>
    </row>
    <row r="54" spans="1:10" s="14" customFormat="1" ht="24">
      <c r="A54" s="157" t="s">
        <v>184</v>
      </c>
      <c r="B54" s="157" t="s">
        <v>185</v>
      </c>
      <c r="C54" s="157"/>
      <c r="D54" s="390"/>
      <c r="E54" s="404" t="s">
        <v>99</v>
      </c>
      <c r="F54" s="404" t="s">
        <v>99</v>
      </c>
      <c r="G54" s="404" t="s">
        <v>99</v>
      </c>
      <c r="H54" s="392"/>
      <c r="I54" s="392"/>
      <c r="J54" s="392"/>
    </row>
    <row r="55" spans="1:10" s="14" customFormat="1" ht="12.75" thickBot="1">
      <c r="A55" s="120"/>
      <c r="B55" s="120"/>
      <c r="C55" s="120"/>
      <c r="D55" s="120"/>
      <c r="E55" s="120"/>
      <c r="F55" s="120"/>
      <c r="G55" s="120"/>
      <c r="H55" s="120"/>
      <c r="I55" s="120"/>
      <c r="J55" s="120"/>
    </row>
    <row r="56" spans="1:10" s="14" customFormat="1" ht="24.75" thickBot="1">
      <c r="A56" s="181" t="s">
        <v>101</v>
      </c>
      <c r="B56" s="164" t="s">
        <v>112</v>
      </c>
      <c r="C56" s="164" t="s">
        <v>111</v>
      </c>
      <c r="D56" s="182" t="s">
        <v>43</v>
      </c>
      <c r="E56" s="182" t="str">
        <f>SHELL!E10</f>
        <v>SILT</v>
      </c>
      <c r="F56" s="182" t="str">
        <f>SHELL!F10</f>
        <v>BLACK</v>
      </c>
      <c r="G56" s="182" t="str">
        <f>SHELL!G10</f>
        <v>WALNUT</v>
      </c>
      <c r="H56" s="182">
        <f>SHELL!H10</f>
        <v>0</v>
      </c>
      <c r="I56" s="182">
        <f>SHELL!I10</f>
        <v>0</v>
      </c>
      <c r="J56" s="182">
        <f>SHELL!J10</f>
        <v>0</v>
      </c>
    </row>
    <row r="57" spans="1:10" s="14" customFormat="1">
      <c r="A57" s="142" t="s">
        <v>195</v>
      </c>
      <c r="B57" s="142" t="s">
        <v>196</v>
      </c>
      <c r="C57" s="142" t="s">
        <v>200</v>
      </c>
      <c r="D57" s="139">
        <v>1</v>
      </c>
      <c r="E57" s="142" t="s">
        <v>195</v>
      </c>
      <c r="F57" s="38"/>
      <c r="G57" s="38"/>
      <c r="H57" s="38"/>
      <c r="I57" s="38"/>
      <c r="J57" s="38"/>
    </row>
    <row r="58" spans="1:10" s="14" customFormat="1">
      <c r="A58" s="142" t="s">
        <v>197</v>
      </c>
      <c r="B58" s="142" t="s">
        <v>198</v>
      </c>
      <c r="C58" s="394" t="s">
        <v>212</v>
      </c>
      <c r="D58" s="177">
        <v>1</v>
      </c>
      <c r="E58" s="142" t="s">
        <v>199</v>
      </c>
      <c r="F58" s="38"/>
      <c r="G58" s="38"/>
      <c r="H58" s="38"/>
      <c r="I58" s="38"/>
      <c r="J58" s="38"/>
    </row>
    <row r="59" spans="1:10" ht="12.75" thickBot="1"/>
    <row r="60" spans="1:10" s="14" customFormat="1" ht="24.75" thickBot="1">
      <c r="A60" s="181" t="s">
        <v>100</v>
      </c>
      <c r="B60" s="164" t="s">
        <v>112</v>
      </c>
      <c r="C60" s="164" t="s">
        <v>111</v>
      </c>
      <c r="D60" s="182" t="s">
        <v>43</v>
      </c>
      <c r="E60" s="182" t="str">
        <f>SHELL!E10</f>
        <v>SILT</v>
      </c>
      <c r="F60" s="182" t="str">
        <f>SHELL!F10</f>
        <v>BLACK</v>
      </c>
      <c r="G60" s="182" t="str">
        <f>SHELL!G10</f>
        <v>WALNUT</v>
      </c>
      <c r="H60" s="182">
        <f>SHELL!H10</f>
        <v>0</v>
      </c>
      <c r="I60" s="182">
        <f>SHELL!I10</f>
        <v>0</v>
      </c>
      <c r="J60" s="182">
        <f>SHELL!J10</f>
        <v>0</v>
      </c>
    </row>
    <row r="61" spans="1:10" s="14" customFormat="1" ht="24">
      <c r="A61" s="142" t="s">
        <v>201</v>
      </c>
      <c r="B61" s="142" t="s">
        <v>202</v>
      </c>
      <c r="C61" s="142" t="s">
        <v>203</v>
      </c>
      <c r="D61" s="139">
        <v>1</v>
      </c>
      <c r="E61" s="142" t="s">
        <v>201</v>
      </c>
      <c r="F61" s="142"/>
      <c r="G61" s="142"/>
      <c r="H61" s="142"/>
      <c r="I61" s="142"/>
      <c r="J61" s="142"/>
    </row>
    <row r="62" spans="1:10" s="14" customFormat="1" ht="24">
      <c r="A62" s="142" t="s">
        <v>204</v>
      </c>
      <c r="B62" s="142" t="s">
        <v>205</v>
      </c>
      <c r="C62" s="142" t="s">
        <v>203</v>
      </c>
      <c r="D62" s="139">
        <v>1</v>
      </c>
      <c r="E62" s="142" t="s">
        <v>204</v>
      </c>
      <c r="F62" s="142"/>
      <c r="G62" s="142"/>
      <c r="H62" s="142"/>
      <c r="I62" s="142"/>
      <c r="J62" s="142"/>
    </row>
    <row r="63" spans="1:10" ht="12.75" thickBot="1"/>
    <row r="64" spans="1:10" s="14" customFormat="1" ht="24.75" thickBot="1">
      <c r="A64" s="181" t="s">
        <v>82</v>
      </c>
      <c r="B64" s="164" t="s">
        <v>112</v>
      </c>
      <c r="C64" s="164" t="s">
        <v>111</v>
      </c>
      <c r="D64" s="182" t="s">
        <v>43</v>
      </c>
      <c r="E64" s="182" t="str">
        <f>SHELL!E10</f>
        <v>SILT</v>
      </c>
      <c r="F64" s="182" t="str">
        <f>SHELL!F10</f>
        <v>BLACK</v>
      </c>
      <c r="G64" s="182" t="str">
        <f>SHELL!G10</f>
        <v>WALNUT</v>
      </c>
      <c r="H64" s="182">
        <f>SHELL!H10</f>
        <v>0</v>
      </c>
      <c r="I64" s="182">
        <f>SHELL!I10</f>
        <v>0</v>
      </c>
      <c r="J64" s="182">
        <f>SHELL!J10</f>
        <v>0</v>
      </c>
    </row>
    <row r="65" spans="1:10" s="14" customFormat="1">
      <c r="A65" s="142" t="s">
        <v>83</v>
      </c>
      <c r="B65" s="142" t="s">
        <v>86</v>
      </c>
      <c r="C65" s="142" t="s">
        <v>87</v>
      </c>
      <c r="D65" s="139">
        <v>1</v>
      </c>
      <c r="E65" s="142" t="s">
        <v>83</v>
      </c>
      <c r="F65" s="142"/>
      <c r="G65" s="142"/>
      <c r="H65" s="142"/>
      <c r="I65" s="142"/>
      <c r="J65" s="142"/>
    </row>
    <row r="66" spans="1:10" s="14" customFormat="1">
      <c r="A66" s="142" t="s">
        <v>84</v>
      </c>
      <c r="B66" s="142" t="s">
        <v>86</v>
      </c>
      <c r="C66" s="142" t="s">
        <v>87</v>
      </c>
      <c r="D66" s="177">
        <v>1</v>
      </c>
      <c r="E66" s="142" t="s">
        <v>84</v>
      </c>
      <c r="F66" s="142"/>
      <c r="G66" s="142"/>
      <c r="H66" s="142"/>
      <c r="I66" s="142"/>
      <c r="J66" s="142"/>
    </row>
    <row r="67" spans="1:10" s="14" customFormat="1">
      <c r="A67" s="142" t="s">
        <v>85</v>
      </c>
      <c r="B67" s="142" t="s">
        <v>86</v>
      </c>
      <c r="C67" s="142" t="s">
        <v>87</v>
      </c>
      <c r="D67" s="177">
        <v>1</v>
      </c>
      <c r="E67" s="142" t="s">
        <v>85</v>
      </c>
      <c r="F67" s="142"/>
      <c r="G67" s="142"/>
      <c r="H67" s="142"/>
      <c r="I67" s="142"/>
      <c r="J67" s="142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9" type="noConversion"/>
  <pageMargins left="0.25" right="0.25" top="0.28875000000000001" bottom="0.28000000000000003" header="0.28875000000000001" footer="0.21"/>
  <pageSetup scale="38" orientation="portrait" horizontalDpi="4294967292" verticalDpi="4294967292" r:id="rId1"/>
  <headerFooter alignWithMargins="0">
    <oddFooter>&amp;C&amp;9&amp;F&amp;R&amp;9&amp;D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0"/>
  <sheetViews>
    <sheetView showGridLines="0" showRuler="0" topLeftCell="A8" zoomScale="110" zoomScaleNormal="110" workbookViewId="0">
      <selection activeCell="E29" sqref="E29"/>
    </sheetView>
  </sheetViews>
  <sheetFormatPr defaultColWidth="10.875" defaultRowHeight="16.5"/>
  <cols>
    <col min="1" max="1" width="9.875" style="16" customWidth="1"/>
    <col min="2" max="2" width="23" style="16" customWidth="1"/>
    <col min="3" max="3" width="19.87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83" t="str">
        <f>SHELL!$A$1</f>
        <v>L1 MENS PANT</v>
      </c>
      <c r="B1" s="201"/>
      <c r="C1" s="202"/>
      <c r="D1" s="62"/>
      <c r="E1" s="62"/>
      <c r="F1" s="62"/>
      <c r="G1" s="62"/>
      <c r="H1" s="62"/>
      <c r="I1" s="62"/>
      <c r="J1" s="146"/>
      <c r="K1" s="146"/>
      <c r="L1" s="146"/>
      <c r="M1" s="203"/>
      <c r="N1" s="204"/>
      <c r="O1" s="203"/>
      <c r="P1" s="205"/>
      <c r="Q1" s="203"/>
      <c r="R1" s="203"/>
      <c r="S1" s="203"/>
      <c r="T1" s="206"/>
      <c r="U1" s="46"/>
      <c r="V1" s="47"/>
      <c r="W1" s="47"/>
    </row>
    <row r="2" spans="1:32">
      <c r="A2" s="199" t="str">
        <f>SHELL!A2</f>
        <v>SEASON:</v>
      </c>
      <c r="B2" s="185"/>
      <c r="C2" s="525" t="str">
        <f>SHELL!C2</f>
        <v>WINTER 2018/2019</v>
      </c>
      <c r="D2" s="526"/>
      <c r="E2" s="526"/>
      <c r="F2" s="526"/>
      <c r="G2" s="526"/>
      <c r="H2" s="526"/>
      <c r="I2" s="526"/>
      <c r="J2" s="137" t="str">
        <f>SHELL!F2</f>
        <v>CONTRACTOR:</v>
      </c>
      <c r="K2" s="141"/>
      <c r="L2" s="141"/>
      <c r="M2" s="141"/>
      <c r="N2" s="440" t="str">
        <f>SHELL!H2</f>
        <v>SOLUNA</v>
      </c>
      <c r="O2" s="501"/>
      <c r="P2" s="501"/>
      <c r="Q2" s="501"/>
      <c r="R2" s="501"/>
      <c r="S2" s="501"/>
      <c r="T2" s="502"/>
      <c r="U2" s="48"/>
      <c r="V2" s="45"/>
      <c r="W2" s="47"/>
    </row>
    <row r="3" spans="1:32">
      <c r="A3" s="199" t="str">
        <f>SHELL!A3</f>
        <v>STYLE NUMBER:</v>
      </c>
      <c r="B3" s="185"/>
      <c r="C3" s="440" t="str">
        <f>SHELL!C3</f>
        <v>L1-206-18</v>
      </c>
      <c r="D3" s="513"/>
      <c r="E3" s="513"/>
      <c r="F3" s="513"/>
      <c r="G3" s="513"/>
      <c r="H3" s="513"/>
      <c r="I3" s="514"/>
      <c r="J3" s="138" t="str">
        <f>SHELL!F3</f>
        <v>DATE CREATED:</v>
      </c>
      <c r="K3" s="140"/>
      <c r="L3" s="140"/>
      <c r="M3" s="140"/>
      <c r="N3" s="449">
        <f>SHELL!H3</f>
        <v>42804</v>
      </c>
      <c r="O3" s="527"/>
      <c r="P3" s="527"/>
      <c r="Q3" s="527"/>
      <c r="R3" s="527"/>
      <c r="S3" s="527"/>
      <c r="T3" s="528"/>
      <c r="U3" s="48"/>
      <c r="V3" s="46"/>
      <c r="W3" s="47"/>
    </row>
    <row r="4" spans="1:32" ht="21" customHeight="1">
      <c r="A4" s="199" t="str">
        <f>SHELL!A4</f>
        <v>STYLE NAME:</v>
      </c>
      <c r="B4" s="185"/>
      <c r="C4" s="440" t="str">
        <f>SHELL!C4</f>
        <v>TAXWOOD PANT</v>
      </c>
      <c r="D4" s="513"/>
      <c r="E4" s="513"/>
      <c r="F4" s="513"/>
      <c r="G4" s="513"/>
      <c r="H4" s="513"/>
      <c r="I4" s="514"/>
      <c r="J4" s="138" t="str">
        <f>SHELL!F4</f>
        <v>DATE REVISED:</v>
      </c>
      <c r="K4" s="140"/>
      <c r="L4" s="140"/>
      <c r="M4" s="140"/>
      <c r="N4" s="449"/>
      <c r="O4" s="527"/>
      <c r="P4" s="527"/>
      <c r="Q4" s="527"/>
      <c r="R4" s="527"/>
      <c r="S4" s="527"/>
      <c r="T4" s="528"/>
      <c r="U4" s="48"/>
      <c r="V4" s="45"/>
      <c r="W4" s="47"/>
    </row>
    <row r="5" spans="1:32" ht="18.95" customHeight="1">
      <c r="A5" s="199" t="str">
        <f>SHELL!A5</f>
        <v>WATERPROOF/BREATHABILITY:</v>
      </c>
      <c r="B5" s="185"/>
      <c r="C5" s="440" t="str">
        <f>SHELL!C5</f>
        <v>20K/20K</v>
      </c>
      <c r="D5" s="513"/>
      <c r="E5" s="513"/>
      <c r="F5" s="513"/>
      <c r="G5" s="513"/>
      <c r="H5" s="513"/>
      <c r="I5" s="514"/>
      <c r="J5" s="138" t="str">
        <f>SHELL!F5</f>
        <v>BLOCK: L1-201-16 FIELD PANT</v>
      </c>
      <c r="K5" s="140"/>
      <c r="L5" s="140"/>
      <c r="M5" s="140"/>
      <c r="N5" s="440">
        <f>SHELL!H5</f>
        <v>0</v>
      </c>
      <c r="O5" s="501"/>
      <c r="P5" s="501"/>
      <c r="Q5" s="501"/>
      <c r="R5" s="501"/>
      <c r="S5" s="501"/>
      <c r="T5" s="502"/>
      <c r="U5" s="48"/>
      <c r="V5" s="45"/>
      <c r="W5" s="47"/>
    </row>
    <row r="6" spans="1:32" ht="15.95" customHeight="1">
      <c r="A6" s="184" t="str">
        <f>SHELL!A6</f>
        <v>SEAM SEALING:</v>
      </c>
      <c r="B6" s="137"/>
      <c r="C6" s="440" t="str">
        <f>SHELL!C6</f>
        <v>FULLY SEAM SEALED</v>
      </c>
      <c r="D6" s="513"/>
      <c r="E6" s="513"/>
      <c r="F6" s="513"/>
      <c r="G6" s="513"/>
      <c r="H6" s="513"/>
      <c r="I6" s="514"/>
      <c r="J6" s="138" t="str">
        <f>SHELL!F6</f>
        <v>FIT:</v>
      </c>
      <c r="K6" s="140"/>
      <c r="L6" s="140"/>
      <c r="M6" s="140"/>
      <c r="N6" s="440" t="str">
        <f>SHELL!H6</f>
        <v>REGULAR</v>
      </c>
      <c r="O6" s="501"/>
      <c r="P6" s="501"/>
      <c r="Q6" s="501"/>
      <c r="R6" s="501"/>
      <c r="S6" s="501"/>
      <c r="T6" s="502"/>
      <c r="U6" s="48"/>
      <c r="V6" s="45"/>
      <c r="W6" s="47"/>
    </row>
    <row r="7" spans="1:32" s="13" customFormat="1" ht="17.25" thickBot="1">
      <c r="A7" s="207" t="str">
        <f>SHELL!A7</f>
        <v>INSULATION:</v>
      </c>
      <c r="B7" s="208"/>
      <c r="C7" s="460" t="str">
        <f>SHELL!C7</f>
        <v>NONE</v>
      </c>
      <c r="D7" s="515"/>
      <c r="E7" s="515"/>
      <c r="F7" s="515"/>
      <c r="G7" s="515"/>
      <c r="H7" s="515"/>
      <c r="I7" s="516"/>
      <c r="J7" s="208" t="str">
        <f>SHELL!F7</f>
        <v>TARGET FOB:</v>
      </c>
      <c r="K7" s="209"/>
      <c r="L7" s="209"/>
      <c r="M7" s="209"/>
      <c r="N7" s="503">
        <f>SHELL!H7</f>
        <v>0</v>
      </c>
      <c r="O7" s="504"/>
      <c r="P7" s="504"/>
      <c r="Q7" s="504"/>
      <c r="R7" s="504"/>
      <c r="S7" s="504"/>
      <c r="T7" s="505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90"/>
      <c r="F9" s="87" t="s">
        <v>27</v>
      </c>
      <c r="G9" s="88"/>
      <c r="H9" s="89"/>
      <c r="I9" s="87" t="s">
        <v>28</v>
      </c>
      <c r="J9" s="88"/>
      <c r="K9" s="89"/>
      <c r="L9" s="87" t="s">
        <v>29</v>
      </c>
      <c r="M9" s="88"/>
      <c r="N9" s="89"/>
      <c r="O9" s="87" t="s">
        <v>30</v>
      </c>
      <c r="P9" s="88"/>
      <c r="Q9" s="89"/>
      <c r="R9" s="87" t="s">
        <v>37</v>
      </c>
      <c r="S9" s="88"/>
      <c r="T9" s="91" t="s">
        <v>46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5" t="s">
        <v>12</v>
      </c>
      <c r="F10" s="506"/>
      <c r="G10" s="507"/>
      <c r="H10" s="85" t="s">
        <v>12</v>
      </c>
      <c r="I10" s="506"/>
      <c r="J10" s="507"/>
      <c r="K10" s="85" t="s">
        <v>12</v>
      </c>
      <c r="L10" s="506"/>
      <c r="M10" s="507"/>
      <c r="N10" s="85" t="s">
        <v>12</v>
      </c>
      <c r="O10" s="506"/>
      <c r="P10" s="507"/>
      <c r="Q10" s="85" t="s">
        <v>12</v>
      </c>
      <c r="R10" s="506"/>
      <c r="S10" s="507"/>
      <c r="T10" s="86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4" t="s">
        <v>40</v>
      </c>
      <c r="E11" s="112" t="s">
        <v>33</v>
      </c>
      <c r="F11" s="93" t="s">
        <v>44</v>
      </c>
      <c r="G11" s="94" t="s">
        <v>39</v>
      </c>
      <c r="H11" s="123" t="s">
        <v>38</v>
      </c>
      <c r="I11" s="124" t="s">
        <v>44</v>
      </c>
      <c r="J11" s="125" t="s">
        <v>39</v>
      </c>
      <c r="K11" s="92" t="s">
        <v>38</v>
      </c>
      <c r="L11" s="93" t="s">
        <v>44</v>
      </c>
      <c r="M11" s="94" t="s">
        <v>39</v>
      </c>
      <c r="N11" s="92" t="s">
        <v>38</v>
      </c>
      <c r="O11" s="93" t="s">
        <v>44</v>
      </c>
      <c r="P11" s="94" t="s">
        <v>39</v>
      </c>
      <c r="Q11" s="92" t="s">
        <v>38</v>
      </c>
      <c r="R11" s="93" t="s">
        <v>44</v>
      </c>
      <c r="S11" s="94" t="s">
        <v>39</v>
      </c>
      <c r="T11" s="95" t="s">
        <v>41</v>
      </c>
      <c r="U11" s="13"/>
    </row>
    <row r="12" spans="1:32" ht="15" customHeight="1">
      <c r="A12" s="110" t="s">
        <v>21</v>
      </c>
      <c r="B12" s="497" t="s">
        <v>71</v>
      </c>
      <c r="C12" s="510"/>
      <c r="D12" s="96">
        <v>0.25</v>
      </c>
      <c r="E12" s="361">
        <v>18.5</v>
      </c>
      <c r="F12" s="358"/>
      <c r="G12" s="362"/>
      <c r="H12" s="361"/>
      <c r="I12" s="358"/>
      <c r="J12" s="362"/>
      <c r="K12" s="361"/>
      <c r="L12" s="358"/>
      <c r="M12" s="362"/>
      <c r="N12" s="361"/>
      <c r="O12" s="358"/>
      <c r="P12" s="362"/>
      <c r="Q12" s="361"/>
      <c r="R12" s="358"/>
      <c r="S12" s="362"/>
      <c r="T12" s="233"/>
      <c r="U12" s="13"/>
    </row>
    <row r="13" spans="1:32" ht="15" customHeight="1">
      <c r="A13" s="109" t="s">
        <v>22</v>
      </c>
      <c r="B13" s="508" t="s">
        <v>104</v>
      </c>
      <c r="C13" s="522"/>
      <c r="D13" s="79">
        <v>0.25</v>
      </c>
      <c r="E13" s="363">
        <v>22.25</v>
      </c>
      <c r="F13" s="359"/>
      <c r="G13" s="364"/>
      <c r="H13" s="363"/>
      <c r="I13" s="359"/>
      <c r="J13" s="364"/>
      <c r="K13" s="363"/>
      <c r="L13" s="359"/>
      <c r="M13" s="364"/>
      <c r="N13" s="363"/>
      <c r="O13" s="359"/>
      <c r="P13" s="364"/>
      <c r="Q13" s="363"/>
      <c r="R13" s="359"/>
      <c r="S13" s="364"/>
      <c r="T13" s="234"/>
      <c r="U13" s="13"/>
    </row>
    <row r="14" spans="1:32" ht="15" customHeight="1">
      <c r="A14" s="109" t="s">
        <v>23</v>
      </c>
      <c r="B14" s="508" t="s">
        <v>8</v>
      </c>
      <c r="C14" s="509"/>
      <c r="D14" s="79">
        <v>0.25</v>
      </c>
      <c r="E14" s="363">
        <v>13.5</v>
      </c>
      <c r="F14" s="359"/>
      <c r="G14" s="364"/>
      <c r="H14" s="363"/>
      <c r="I14" s="359"/>
      <c r="J14" s="364"/>
      <c r="K14" s="363"/>
      <c r="L14" s="359"/>
      <c r="M14" s="364"/>
      <c r="N14" s="363"/>
      <c r="O14" s="359"/>
      <c r="P14" s="364"/>
      <c r="Q14" s="363"/>
      <c r="R14" s="359"/>
      <c r="S14" s="364"/>
      <c r="T14" s="234"/>
      <c r="U14" s="13"/>
    </row>
    <row r="15" spans="1:32" ht="30" customHeight="1">
      <c r="A15" s="109" t="s">
        <v>91</v>
      </c>
      <c r="B15" s="508" t="s">
        <v>119</v>
      </c>
      <c r="C15" s="509"/>
      <c r="D15" s="79">
        <v>0.25</v>
      </c>
      <c r="E15" s="363">
        <v>10</v>
      </c>
      <c r="F15" s="359"/>
      <c r="G15" s="364"/>
      <c r="H15" s="363"/>
      <c r="I15" s="359"/>
      <c r="J15" s="364"/>
      <c r="K15" s="363"/>
      <c r="L15" s="359"/>
      <c r="M15" s="364"/>
      <c r="N15" s="363"/>
      <c r="O15" s="359"/>
      <c r="P15" s="364"/>
      <c r="Q15" s="363"/>
      <c r="R15" s="359"/>
      <c r="S15" s="364"/>
      <c r="T15" s="234"/>
      <c r="U15" s="13"/>
    </row>
    <row r="16" spans="1:32" ht="15" customHeight="1">
      <c r="A16" s="109" t="s">
        <v>92</v>
      </c>
      <c r="B16" s="494" t="s">
        <v>133</v>
      </c>
      <c r="C16" s="495"/>
      <c r="D16" s="79">
        <v>0.25</v>
      </c>
      <c r="E16" s="363">
        <v>8</v>
      </c>
      <c r="F16" s="359"/>
      <c r="G16" s="364"/>
      <c r="H16" s="363"/>
      <c r="I16" s="359"/>
      <c r="J16" s="364"/>
      <c r="K16" s="363"/>
      <c r="L16" s="359"/>
      <c r="M16" s="364"/>
      <c r="N16" s="363"/>
      <c r="O16" s="359"/>
      <c r="P16" s="364"/>
      <c r="Q16" s="363"/>
      <c r="R16" s="359"/>
      <c r="S16" s="364"/>
      <c r="T16" s="234"/>
      <c r="U16" s="13"/>
    </row>
    <row r="17" spans="1:21" ht="15" customHeight="1">
      <c r="A17" s="109" t="s">
        <v>92</v>
      </c>
      <c r="B17" s="494" t="s">
        <v>134</v>
      </c>
      <c r="C17" s="495"/>
      <c r="D17" s="79">
        <v>0.25</v>
      </c>
      <c r="E17" s="363">
        <v>11</v>
      </c>
      <c r="F17" s="359"/>
      <c r="G17" s="364"/>
      <c r="H17" s="363"/>
      <c r="I17" s="359"/>
      <c r="J17" s="364"/>
      <c r="K17" s="363"/>
      <c r="L17" s="359"/>
      <c r="M17" s="364"/>
      <c r="N17" s="363"/>
      <c r="O17" s="359"/>
      <c r="P17" s="364"/>
      <c r="Q17" s="363"/>
      <c r="R17" s="359"/>
      <c r="S17" s="364"/>
      <c r="T17" s="234"/>
      <c r="U17" s="13"/>
    </row>
    <row r="18" spans="1:21" ht="15" customHeight="1" thickBot="1">
      <c r="A18" s="216" t="s">
        <v>74</v>
      </c>
      <c r="B18" s="519" t="s">
        <v>7</v>
      </c>
      <c r="C18" s="520"/>
      <c r="D18" s="217">
        <v>0.25</v>
      </c>
      <c r="E18" s="365">
        <v>32</v>
      </c>
      <c r="F18" s="360"/>
      <c r="G18" s="366"/>
      <c r="H18" s="365"/>
      <c r="I18" s="360"/>
      <c r="J18" s="366"/>
      <c r="K18" s="365"/>
      <c r="L18" s="360"/>
      <c r="M18" s="366"/>
      <c r="N18" s="365"/>
      <c r="O18" s="360"/>
      <c r="P18" s="366"/>
      <c r="Q18" s="365"/>
      <c r="R18" s="360"/>
      <c r="S18" s="366"/>
      <c r="T18" s="235"/>
      <c r="U18" s="13"/>
    </row>
    <row r="19" spans="1:21" ht="24.95" customHeight="1">
      <c r="A19" s="110" t="s">
        <v>93</v>
      </c>
      <c r="B19" s="497" t="s">
        <v>213</v>
      </c>
      <c r="C19" s="498"/>
      <c r="D19" s="96">
        <v>0.125</v>
      </c>
      <c r="E19" s="361">
        <v>12.75</v>
      </c>
      <c r="F19" s="367"/>
      <c r="G19" s="362"/>
      <c r="H19" s="361"/>
      <c r="I19" s="367"/>
      <c r="J19" s="362"/>
      <c r="K19" s="361"/>
      <c r="L19" s="367"/>
      <c r="M19" s="362"/>
      <c r="N19" s="361"/>
      <c r="O19" s="367"/>
      <c r="P19" s="362"/>
      <c r="Q19" s="361"/>
      <c r="R19" s="367"/>
      <c r="S19" s="362"/>
      <c r="T19" s="236"/>
      <c r="U19" s="13"/>
    </row>
    <row r="20" spans="1:21" ht="26.1" customHeight="1">
      <c r="A20" s="111" t="s">
        <v>73</v>
      </c>
      <c r="B20" s="523" t="s">
        <v>214</v>
      </c>
      <c r="C20" s="524"/>
      <c r="D20" s="79">
        <v>0.125</v>
      </c>
      <c r="E20" s="368">
        <v>16.25</v>
      </c>
      <c r="F20" s="369"/>
      <c r="G20" s="370"/>
      <c r="H20" s="368"/>
      <c r="I20" s="369"/>
      <c r="J20" s="370"/>
      <c r="K20" s="368"/>
      <c r="L20" s="369"/>
      <c r="M20" s="370"/>
      <c r="N20" s="368"/>
      <c r="O20" s="369"/>
      <c r="P20" s="370"/>
      <c r="Q20" s="368"/>
      <c r="R20" s="369"/>
      <c r="S20" s="370"/>
      <c r="T20" s="237"/>
      <c r="U20" s="13"/>
    </row>
    <row r="21" spans="1:21" ht="15" customHeight="1">
      <c r="A21" s="109"/>
      <c r="B21" s="496" t="s">
        <v>123</v>
      </c>
      <c r="C21" s="494"/>
      <c r="D21" s="79">
        <v>0.125</v>
      </c>
      <c r="E21" s="363">
        <v>22</v>
      </c>
      <c r="F21" s="384"/>
      <c r="G21" s="364"/>
      <c r="H21" s="363"/>
      <c r="I21" s="384"/>
      <c r="J21" s="364"/>
      <c r="K21" s="363"/>
      <c r="L21" s="384"/>
      <c r="M21" s="364"/>
      <c r="N21" s="363"/>
      <c r="O21" s="384"/>
      <c r="P21" s="364"/>
      <c r="Q21" s="363"/>
      <c r="R21" s="384"/>
      <c r="S21" s="364"/>
      <c r="T21" s="234"/>
      <c r="U21" s="13"/>
    </row>
    <row r="22" spans="1:21" ht="15" customHeight="1">
      <c r="A22" s="109"/>
      <c r="B22" s="496" t="s">
        <v>135</v>
      </c>
      <c r="C22" s="494"/>
      <c r="D22" s="79">
        <v>0.125</v>
      </c>
      <c r="E22" s="363">
        <v>1.25</v>
      </c>
      <c r="F22" s="384"/>
      <c r="G22" s="364"/>
      <c r="H22" s="363"/>
      <c r="I22" s="384"/>
      <c r="J22" s="364"/>
      <c r="K22" s="363"/>
      <c r="L22" s="384"/>
      <c r="M22" s="364"/>
      <c r="N22" s="363"/>
      <c r="O22" s="384"/>
      <c r="P22" s="364"/>
      <c r="Q22" s="363"/>
      <c r="R22" s="384"/>
      <c r="S22" s="364"/>
      <c r="T22" s="234"/>
      <c r="U22" s="13"/>
    </row>
    <row r="23" spans="1:21" ht="15" customHeight="1" thickBot="1">
      <c r="A23" s="378"/>
      <c r="B23" s="499" t="s">
        <v>136</v>
      </c>
      <c r="C23" s="500"/>
      <c r="D23" s="379">
        <v>0.125</v>
      </c>
      <c r="E23" s="380">
        <v>1.75</v>
      </c>
      <c r="F23" s="381"/>
      <c r="G23" s="382"/>
      <c r="H23" s="380"/>
      <c r="I23" s="381"/>
      <c r="J23" s="382"/>
      <c r="K23" s="380"/>
      <c r="L23" s="381"/>
      <c r="M23" s="382"/>
      <c r="N23" s="380"/>
      <c r="O23" s="381"/>
      <c r="P23" s="382"/>
      <c r="Q23" s="380"/>
      <c r="R23" s="381"/>
      <c r="S23" s="382"/>
      <c r="T23" s="383"/>
      <c r="U23" s="13"/>
    </row>
    <row r="24" spans="1:21" ht="15" customHeight="1">
      <c r="A24" s="110" t="s">
        <v>2</v>
      </c>
      <c r="B24" s="497" t="s">
        <v>103</v>
      </c>
      <c r="C24" s="510"/>
      <c r="D24" s="96">
        <v>0.125</v>
      </c>
      <c r="E24" s="371">
        <v>2</v>
      </c>
      <c r="F24" s="358"/>
      <c r="G24" s="362"/>
      <c r="H24" s="371"/>
      <c r="I24" s="358"/>
      <c r="J24" s="362"/>
      <c r="K24" s="371"/>
      <c r="L24" s="358"/>
      <c r="M24" s="362"/>
      <c r="N24" s="371"/>
      <c r="O24" s="358"/>
      <c r="P24" s="362"/>
      <c r="Q24" s="371"/>
      <c r="R24" s="358"/>
      <c r="S24" s="362"/>
      <c r="T24" s="96"/>
      <c r="U24" s="13"/>
    </row>
    <row r="25" spans="1:21" ht="15" customHeight="1">
      <c r="A25" s="109" t="s">
        <v>3</v>
      </c>
      <c r="B25" s="494" t="s">
        <v>90</v>
      </c>
      <c r="C25" s="495"/>
      <c r="D25" s="79">
        <v>0.125</v>
      </c>
      <c r="E25" s="372">
        <v>2</v>
      </c>
      <c r="F25" s="359"/>
      <c r="G25" s="364"/>
      <c r="H25" s="372"/>
      <c r="I25" s="359"/>
      <c r="J25" s="364"/>
      <c r="K25" s="372"/>
      <c r="L25" s="359"/>
      <c r="M25" s="364"/>
      <c r="N25" s="372"/>
      <c r="O25" s="359"/>
      <c r="P25" s="364"/>
      <c r="Q25" s="372"/>
      <c r="R25" s="359"/>
      <c r="S25" s="364"/>
      <c r="T25" s="79"/>
      <c r="U25" s="13"/>
    </row>
    <row r="26" spans="1:21" ht="15" customHeight="1">
      <c r="A26" s="109" t="s">
        <v>4</v>
      </c>
      <c r="B26" s="494" t="s">
        <v>79</v>
      </c>
      <c r="C26" s="495"/>
      <c r="D26" s="79">
        <v>0.125</v>
      </c>
      <c r="E26" s="372">
        <v>2.5</v>
      </c>
      <c r="F26" s="359"/>
      <c r="G26" s="364"/>
      <c r="H26" s="372"/>
      <c r="I26" s="359"/>
      <c r="J26" s="364"/>
      <c r="K26" s="372"/>
      <c r="L26" s="359"/>
      <c r="M26" s="364"/>
      <c r="N26" s="372"/>
      <c r="O26" s="359"/>
      <c r="P26" s="364"/>
      <c r="Q26" s="372"/>
      <c r="R26" s="359"/>
      <c r="S26" s="364"/>
      <c r="T26" s="79"/>
      <c r="U26" s="13"/>
    </row>
    <row r="27" spans="1:21" ht="15" customHeight="1">
      <c r="A27" s="111" t="s">
        <v>47</v>
      </c>
      <c r="B27" s="494" t="s">
        <v>80</v>
      </c>
      <c r="C27" s="495"/>
      <c r="D27" s="79">
        <v>0.125</v>
      </c>
      <c r="E27" s="372">
        <v>1</v>
      </c>
      <c r="F27" s="359"/>
      <c r="G27" s="364"/>
      <c r="H27" s="372"/>
      <c r="I27" s="359"/>
      <c r="J27" s="364"/>
      <c r="K27" s="372"/>
      <c r="L27" s="359"/>
      <c r="M27" s="364"/>
      <c r="N27" s="372"/>
      <c r="O27" s="359"/>
      <c r="P27" s="364"/>
      <c r="Q27" s="372"/>
      <c r="R27" s="359"/>
      <c r="S27" s="364"/>
      <c r="T27" s="79"/>
      <c r="U27" s="13"/>
    </row>
    <row r="28" spans="1:21" ht="15" customHeight="1">
      <c r="A28" s="111"/>
      <c r="B28" s="494" t="s">
        <v>139</v>
      </c>
      <c r="C28" s="495"/>
      <c r="D28" s="79">
        <v>0.125</v>
      </c>
      <c r="E28" s="373">
        <v>44</v>
      </c>
      <c r="F28" s="359"/>
      <c r="G28" s="364"/>
      <c r="H28" s="373"/>
      <c r="I28" s="359"/>
      <c r="J28" s="364"/>
      <c r="K28" s="373"/>
      <c r="L28" s="359"/>
      <c r="M28" s="364"/>
      <c r="N28" s="373"/>
      <c r="O28" s="359"/>
      <c r="P28" s="364"/>
      <c r="Q28" s="373"/>
      <c r="R28" s="359"/>
      <c r="S28" s="364"/>
      <c r="T28" s="80"/>
      <c r="U28" s="13"/>
    </row>
    <row r="29" spans="1:21" ht="15" customHeight="1" thickBot="1">
      <c r="A29" s="216"/>
      <c r="B29" s="517" t="s">
        <v>140</v>
      </c>
      <c r="C29" s="518"/>
      <c r="D29" s="217">
        <v>0.125</v>
      </c>
      <c r="E29" s="395">
        <v>1.125</v>
      </c>
      <c r="F29" s="360"/>
      <c r="G29" s="366"/>
      <c r="H29" s="374"/>
      <c r="I29" s="360"/>
      <c r="J29" s="366"/>
      <c r="K29" s="374"/>
      <c r="L29" s="360"/>
      <c r="M29" s="366"/>
      <c r="N29" s="374"/>
      <c r="O29" s="360"/>
      <c r="P29" s="366"/>
      <c r="Q29" s="374"/>
      <c r="R29" s="360"/>
      <c r="S29" s="366"/>
      <c r="T29" s="217"/>
      <c r="U29" s="13"/>
    </row>
    <row r="30" spans="1:21" ht="15" customHeight="1">
      <c r="A30" s="113" t="s">
        <v>34</v>
      </c>
      <c r="B30" s="492" t="s">
        <v>19</v>
      </c>
      <c r="C30" s="493"/>
      <c r="D30" s="331">
        <v>0.25</v>
      </c>
      <c r="E30" s="361">
        <v>7.5</v>
      </c>
      <c r="F30" s="358"/>
      <c r="G30" s="362"/>
      <c r="H30" s="361"/>
      <c r="I30" s="358"/>
      <c r="J30" s="362"/>
      <c r="K30" s="361"/>
      <c r="L30" s="358"/>
      <c r="M30" s="362"/>
      <c r="N30" s="361"/>
      <c r="O30" s="358"/>
      <c r="P30" s="362"/>
      <c r="Q30" s="361"/>
      <c r="R30" s="358"/>
      <c r="S30" s="362"/>
      <c r="T30" s="96"/>
      <c r="U30" s="13"/>
    </row>
    <row r="31" spans="1:21" ht="15" customHeight="1" thickBot="1">
      <c r="A31" s="216" t="s">
        <v>35</v>
      </c>
      <c r="B31" s="517" t="s">
        <v>81</v>
      </c>
      <c r="C31" s="518"/>
      <c r="D31" s="217">
        <v>0.25</v>
      </c>
      <c r="E31" s="365">
        <v>12.5</v>
      </c>
      <c r="F31" s="360"/>
      <c r="G31" s="375"/>
      <c r="H31" s="365"/>
      <c r="I31" s="360"/>
      <c r="J31" s="375"/>
      <c r="K31" s="365"/>
      <c r="L31" s="360"/>
      <c r="M31" s="375"/>
      <c r="N31" s="365"/>
      <c r="O31" s="360"/>
      <c r="P31" s="375"/>
      <c r="Q31" s="365"/>
      <c r="R31" s="360"/>
      <c r="S31" s="375"/>
      <c r="T31" s="217"/>
      <c r="U31" s="13"/>
    </row>
    <row r="32" spans="1:21" ht="15" customHeight="1">
      <c r="A32" s="215" t="s">
        <v>11</v>
      </c>
      <c r="B32" s="496" t="str">
        <f>TRIMS!C10</f>
        <v xml:space="preserve">FLY </v>
      </c>
      <c r="C32" s="521"/>
      <c r="D32" s="332">
        <v>0.125</v>
      </c>
      <c r="E32" s="361">
        <v>6.5</v>
      </c>
      <c r="F32" s="238"/>
      <c r="G32" s="239"/>
      <c r="H32" s="361"/>
      <c r="I32" s="238"/>
      <c r="J32" s="239"/>
      <c r="K32" s="361"/>
      <c r="L32" s="238"/>
      <c r="M32" s="239"/>
      <c r="N32" s="361"/>
      <c r="O32" s="238"/>
      <c r="P32" s="239"/>
      <c r="Q32" s="361"/>
      <c r="R32" s="238"/>
      <c r="S32" s="239"/>
      <c r="T32" s="242"/>
      <c r="U32" s="13"/>
    </row>
    <row r="33" spans="1:21" customFormat="1" ht="15" customHeight="1">
      <c r="A33" s="83"/>
      <c r="B33" s="511" t="str">
        <f>TRIMS!C11</f>
        <v>HAND POCKETS</v>
      </c>
      <c r="C33" s="512"/>
      <c r="D33" s="333">
        <v>0.125</v>
      </c>
      <c r="E33" s="376">
        <v>8</v>
      </c>
      <c r="F33" s="76"/>
      <c r="G33" s="240"/>
      <c r="H33" s="376"/>
      <c r="I33" s="76"/>
      <c r="J33" s="240"/>
      <c r="K33" s="376"/>
      <c r="L33" s="76"/>
      <c r="M33" s="240"/>
      <c r="N33" s="376"/>
      <c r="O33" s="76"/>
      <c r="P33" s="240"/>
      <c r="Q33" s="376"/>
      <c r="R33" s="76"/>
      <c r="S33" s="240"/>
      <c r="T33" s="81"/>
      <c r="U33" s="13"/>
    </row>
    <row r="34" spans="1:21" customFormat="1" ht="15" customHeight="1">
      <c r="A34" s="83"/>
      <c r="B34" s="511" t="str">
        <f>TRIMS!C12</f>
        <v>BACK RIGHT POCKET</v>
      </c>
      <c r="C34" s="512"/>
      <c r="D34" s="333">
        <v>0.125</v>
      </c>
      <c r="E34" s="376">
        <v>5</v>
      </c>
      <c r="F34" s="76"/>
      <c r="G34" s="240"/>
      <c r="H34" s="376"/>
      <c r="I34" s="76"/>
      <c r="J34" s="240"/>
      <c r="K34" s="376"/>
      <c r="L34" s="76"/>
      <c r="M34" s="240"/>
      <c r="N34" s="376"/>
      <c r="O34" s="76"/>
      <c r="P34" s="240"/>
      <c r="Q34" s="376"/>
      <c r="R34" s="76"/>
      <c r="S34" s="240"/>
      <c r="T34" s="81"/>
      <c r="U34" s="13"/>
    </row>
    <row r="35" spans="1:21" customFormat="1" ht="15" customHeight="1">
      <c r="A35" s="83"/>
      <c r="B35" s="511" t="e">
        <f>TRIMS!#REF!</f>
        <v>#REF!</v>
      </c>
      <c r="C35" s="512"/>
      <c r="D35" s="333">
        <v>0.125</v>
      </c>
      <c r="E35" s="376"/>
      <c r="F35" s="76"/>
      <c r="G35" s="240"/>
      <c r="H35" s="376"/>
      <c r="I35" s="76"/>
      <c r="J35" s="240"/>
      <c r="K35" s="376"/>
      <c r="L35" s="76"/>
      <c r="M35" s="240"/>
      <c r="N35" s="376"/>
      <c r="O35" s="76"/>
      <c r="P35" s="240"/>
      <c r="Q35" s="376"/>
      <c r="R35" s="76"/>
      <c r="S35" s="240"/>
      <c r="T35" s="81"/>
      <c r="U35" s="13"/>
    </row>
    <row r="36" spans="1:21" customFormat="1" ht="15" customHeight="1">
      <c r="A36" s="83"/>
      <c r="B36" s="511" t="str">
        <f>TRIMS!C13</f>
        <v>BALLS OUT VENTING</v>
      </c>
      <c r="C36" s="512"/>
      <c r="D36" s="333">
        <v>0.125</v>
      </c>
      <c r="E36" s="376">
        <v>16</v>
      </c>
      <c r="F36" s="76"/>
      <c r="G36" s="240"/>
      <c r="H36" s="376"/>
      <c r="I36" s="76"/>
      <c r="J36" s="240"/>
      <c r="K36" s="376"/>
      <c r="L36" s="76"/>
      <c r="M36" s="240"/>
      <c r="N36" s="376"/>
      <c r="O36" s="76"/>
      <c r="P36" s="240"/>
      <c r="Q36" s="376"/>
      <c r="R36" s="76"/>
      <c r="S36" s="240"/>
      <c r="T36" s="81"/>
      <c r="U36" s="13"/>
    </row>
    <row r="37" spans="1:21" customFormat="1" ht="15" customHeight="1" thickBot="1">
      <c r="A37" s="155"/>
      <c r="B37" s="517" t="e">
        <f>TRIMS!#REF!</f>
        <v>#REF!</v>
      </c>
      <c r="C37" s="518"/>
      <c r="D37" s="334">
        <v>0.125</v>
      </c>
      <c r="E37" s="377"/>
      <c r="F37" s="77"/>
      <c r="G37" s="241"/>
      <c r="H37" s="377"/>
      <c r="I37" s="77"/>
      <c r="J37" s="241"/>
      <c r="K37" s="377"/>
      <c r="L37" s="77"/>
      <c r="M37" s="241"/>
      <c r="N37" s="377"/>
      <c r="O37" s="77"/>
      <c r="P37" s="241"/>
      <c r="Q37" s="377"/>
      <c r="R37" s="77"/>
      <c r="S37" s="241"/>
      <c r="T37" s="82"/>
      <c r="U37" s="13"/>
    </row>
    <row r="38" spans="1:21" customFormat="1">
      <c r="A38" s="78"/>
      <c r="P38" s="37"/>
      <c r="U38" s="13"/>
    </row>
    <row r="39" spans="1:21" customFormat="1">
      <c r="P39" s="37"/>
      <c r="U39" s="13"/>
    </row>
    <row r="40" spans="1:21" customFormat="1">
      <c r="P40" s="37"/>
    </row>
    <row r="41" spans="1:21" customFormat="1">
      <c r="P41" s="37"/>
    </row>
    <row r="42" spans="1:21" customFormat="1">
      <c r="P42" s="37"/>
    </row>
    <row r="43" spans="1:21" customFormat="1">
      <c r="P43" s="37"/>
    </row>
    <row r="44" spans="1:21" customFormat="1">
      <c r="P44" s="37"/>
    </row>
    <row r="45" spans="1:21" customFormat="1">
      <c r="P45" s="37"/>
    </row>
    <row r="46" spans="1:21" customFormat="1">
      <c r="P46" s="37"/>
    </row>
    <row r="47" spans="1:21" customFormat="1">
      <c r="P47" s="37"/>
    </row>
    <row r="48" spans="1:21" customFormat="1">
      <c r="P48" s="37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:20" customFormat="1">
      <c r="P145" s="37"/>
    </row>
    <row r="146" spans="1:20" customFormat="1">
      <c r="P146" s="37"/>
    </row>
    <row r="147" spans="1:20" customFormat="1">
      <c r="P147" s="37"/>
    </row>
    <row r="148" spans="1:20" customFormat="1">
      <c r="P148" s="37"/>
    </row>
    <row r="149" spans="1:20" customFormat="1">
      <c r="P149" s="37"/>
    </row>
    <row r="150" spans="1:20" customFormat="1">
      <c r="P150" s="37"/>
    </row>
    <row r="151" spans="1:20" customFormat="1">
      <c r="P151" s="37"/>
    </row>
    <row r="152" spans="1:20" customFormat="1">
      <c r="P152" s="37"/>
    </row>
    <row r="153" spans="1:20" customFormat="1">
      <c r="P153" s="37"/>
    </row>
    <row r="154" spans="1:20" customFormat="1">
      <c r="P154" s="37"/>
    </row>
    <row r="155" spans="1:20" customFormat="1">
      <c r="P155" s="37"/>
    </row>
    <row r="156" spans="1:20">
      <c r="A156"/>
      <c r="B156"/>
      <c r="C156"/>
      <c r="D156"/>
      <c r="E156"/>
      <c r="F156"/>
      <c r="G156"/>
      <c r="H156"/>
      <c r="I156"/>
      <c r="J156"/>
      <c r="K156"/>
      <c r="L156"/>
      <c r="M156"/>
      <c r="N156"/>
      <c r="O156"/>
      <c r="P156" s="37"/>
      <c r="Q156"/>
      <c r="R156"/>
      <c r="S156"/>
      <c r="T156"/>
    </row>
    <row r="157" spans="1:20">
      <c r="A157"/>
      <c r="B157"/>
      <c r="C157"/>
      <c r="D157"/>
      <c r="E157"/>
      <c r="F157"/>
      <c r="G157"/>
      <c r="H157"/>
      <c r="I157"/>
      <c r="J157"/>
      <c r="K157"/>
      <c r="L157"/>
      <c r="M157"/>
      <c r="N157"/>
      <c r="O157"/>
      <c r="P157" s="37"/>
      <c r="Q157"/>
      <c r="R157"/>
      <c r="S157"/>
      <c r="T157"/>
    </row>
    <row r="158" spans="1:20">
      <c r="A158"/>
      <c r="B158"/>
      <c r="C158"/>
      <c r="D158"/>
      <c r="E158"/>
      <c r="F158"/>
      <c r="G158"/>
      <c r="H158"/>
      <c r="I158"/>
      <c r="J158"/>
      <c r="K158"/>
      <c r="L158"/>
      <c r="M158"/>
      <c r="N158"/>
      <c r="O158"/>
      <c r="P158" s="37"/>
      <c r="Q158"/>
      <c r="R158"/>
      <c r="S158"/>
      <c r="T158"/>
    </row>
    <row r="159" spans="1:20">
      <c r="A159"/>
      <c r="B159"/>
      <c r="C159"/>
      <c r="D159"/>
      <c r="E159"/>
      <c r="F159"/>
      <c r="G159"/>
      <c r="H159"/>
      <c r="I159"/>
      <c r="J159"/>
      <c r="K159"/>
      <c r="L159"/>
      <c r="M159"/>
      <c r="N159"/>
      <c r="O159"/>
      <c r="P159" s="37"/>
      <c r="Q159"/>
      <c r="R159"/>
      <c r="S159"/>
      <c r="T159"/>
    </row>
    <row r="160" spans="1:20">
      <c r="A160"/>
      <c r="B160"/>
      <c r="C160"/>
      <c r="D160"/>
      <c r="E160"/>
      <c r="F160"/>
      <c r="G160"/>
      <c r="H160"/>
      <c r="I160"/>
      <c r="J160"/>
      <c r="K160"/>
      <c r="L160"/>
      <c r="M160"/>
      <c r="N160"/>
      <c r="O160"/>
      <c r="P160" s="37"/>
      <c r="Q160"/>
      <c r="R160"/>
      <c r="S160"/>
      <c r="T160"/>
    </row>
  </sheetData>
  <mergeCells count="43">
    <mergeCell ref="C2:I2"/>
    <mergeCell ref="C3:I3"/>
    <mergeCell ref="L10:M10"/>
    <mergeCell ref="O10:P10"/>
    <mergeCell ref="R10:S10"/>
    <mergeCell ref="I10:J10"/>
    <mergeCell ref="N2:T2"/>
    <mergeCell ref="N3:T3"/>
    <mergeCell ref="N4:T4"/>
    <mergeCell ref="N5:T5"/>
    <mergeCell ref="B35:C35"/>
    <mergeCell ref="B36:C36"/>
    <mergeCell ref="B37:C37"/>
    <mergeCell ref="B12:C12"/>
    <mergeCell ref="B13:C13"/>
    <mergeCell ref="B28:C28"/>
    <mergeCell ref="B29:C29"/>
    <mergeCell ref="B25:C25"/>
    <mergeCell ref="B26:C26"/>
    <mergeCell ref="B20:C20"/>
    <mergeCell ref="B34:C34"/>
    <mergeCell ref="C4:I4"/>
    <mergeCell ref="C5:I5"/>
    <mergeCell ref="C6:I6"/>
    <mergeCell ref="C7:I7"/>
    <mergeCell ref="B33:C33"/>
    <mergeCell ref="B31:C31"/>
    <mergeCell ref="B18:C18"/>
    <mergeCell ref="B32:C32"/>
    <mergeCell ref="B15:C15"/>
    <mergeCell ref="N6:T6"/>
    <mergeCell ref="N7:T7"/>
    <mergeCell ref="B27:C27"/>
    <mergeCell ref="F10:G10"/>
    <mergeCell ref="B14:C14"/>
    <mergeCell ref="B24:C24"/>
    <mergeCell ref="B30:C30"/>
    <mergeCell ref="B17:C17"/>
    <mergeCell ref="B22:C22"/>
    <mergeCell ref="B16:C16"/>
    <mergeCell ref="B21:C21"/>
    <mergeCell ref="B19:C19"/>
    <mergeCell ref="B23:C23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8"/>
  <sheetViews>
    <sheetView showGridLines="0" showRuler="0" view="pageLayout" topLeftCell="A12" zoomScale="125" zoomScaleNormal="125" zoomScalePageLayoutView="125" workbookViewId="0">
      <selection activeCell="R32" sqref="R32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69" t="str">
        <f>SHELL!$A$1</f>
        <v>L1 MENS PANT</v>
      </c>
      <c r="B1" s="270"/>
      <c r="C1" s="271"/>
      <c r="D1" s="272"/>
      <c r="E1" s="272"/>
      <c r="F1" s="273"/>
      <c r="G1" s="272"/>
      <c r="H1" s="272"/>
      <c r="I1" s="272"/>
      <c r="J1" s="272"/>
      <c r="K1" s="272"/>
      <c r="L1" s="272"/>
      <c r="M1" s="272"/>
      <c r="N1" s="272"/>
      <c r="O1" s="272"/>
      <c r="P1" s="272"/>
      <c r="Q1" s="272"/>
      <c r="R1" s="272"/>
      <c r="S1" s="272"/>
      <c r="T1" s="272"/>
      <c r="U1" s="272"/>
      <c r="V1" s="272"/>
      <c r="W1" s="274"/>
    </row>
    <row r="2" spans="1:32" ht="17.100000000000001" customHeight="1">
      <c r="A2" s="260" t="str">
        <f>SHELL!A2</f>
        <v>SEASON:</v>
      </c>
      <c r="B2" s="261"/>
      <c r="C2" s="262" t="str">
        <f>SHELL!C2</f>
        <v>WINTER 2018/2019</v>
      </c>
      <c r="D2" s="255" t="s">
        <v>96</v>
      </c>
      <c r="E2" s="256"/>
      <c r="F2" s="263"/>
      <c r="G2" s="263"/>
      <c r="H2" s="263"/>
      <c r="I2" s="264"/>
      <c r="J2" s="265" t="str">
        <f>SHELL!H2</f>
        <v>SOLUNA</v>
      </c>
      <c r="K2" s="266"/>
      <c r="L2" s="266"/>
      <c r="M2" s="266"/>
      <c r="N2" s="266"/>
      <c r="O2" s="266"/>
      <c r="P2" s="266"/>
      <c r="Q2" s="266"/>
      <c r="R2" s="257"/>
      <c r="S2" s="266"/>
      <c r="T2" s="267"/>
      <c r="U2" s="267"/>
      <c r="V2" s="267"/>
      <c r="W2" s="268"/>
      <c r="X2" s="227"/>
      <c r="Y2" s="46"/>
    </row>
    <row r="3" spans="1:32" ht="12">
      <c r="A3" s="243" t="str">
        <f>SHELL!A3</f>
        <v>STYLE NUMBER:</v>
      </c>
      <c r="B3" s="247"/>
      <c r="C3" s="156" t="str">
        <f>SHELL!C3</f>
        <v>L1-206-18</v>
      </c>
      <c r="D3" s="248" t="s">
        <v>98</v>
      </c>
      <c r="E3" s="28"/>
      <c r="F3" s="27"/>
      <c r="G3" s="27"/>
      <c r="H3" s="27"/>
      <c r="I3" s="249"/>
      <c r="J3" s="529">
        <f>SHELL!H3</f>
        <v>42804</v>
      </c>
      <c r="K3" s="530"/>
      <c r="L3" s="530"/>
      <c r="M3" s="530"/>
      <c r="N3" s="530"/>
      <c r="O3" s="530"/>
      <c r="P3" s="530"/>
      <c r="Q3" s="530"/>
      <c r="R3" s="27"/>
      <c r="S3" s="27"/>
      <c r="T3" s="27"/>
      <c r="U3" s="27"/>
      <c r="V3" s="27"/>
      <c r="W3" s="249"/>
      <c r="X3" s="61"/>
      <c r="Y3" s="13"/>
      <c r="AA3" s="16"/>
      <c r="AB3" s="16"/>
      <c r="AC3" s="16"/>
      <c r="AD3" s="16"/>
      <c r="AE3" s="16"/>
      <c r="AF3" s="16"/>
    </row>
    <row r="4" spans="1:32" ht="12">
      <c r="A4" s="243" t="str">
        <f>SHELL!A4</f>
        <v>STYLE NAME:</v>
      </c>
      <c r="B4" s="247"/>
      <c r="C4" s="156" t="str">
        <f>SHELL!C4</f>
        <v>TAXWOOD PANT</v>
      </c>
      <c r="D4" s="244" t="s">
        <v>62</v>
      </c>
      <c r="E4" s="245"/>
      <c r="F4" s="250"/>
      <c r="G4" s="250"/>
      <c r="H4" s="250"/>
      <c r="I4" s="251"/>
      <c r="J4" s="529"/>
      <c r="K4" s="530"/>
      <c r="L4" s="530"/>
      <c r="M4" s="530"/>
      <c r="N4" s="530"/>
      <c r="O4" s="530"/>
      <c r="P4" s="530"/>
      <c r="Q4" s="530"/>
      <c r="R4" s="250"/>
      <c r="S4" s="250"/>
      <c r="T4" s="250"/>
      <c r="U4" s="250"/>
      <c r="V4" s="250"/>
      <c r="W4" s="251"/>
      <c r="X4" s="61"/>
      <c r="Y4" s="13"/>
      <c r="AA4" s="16"/>
      <c r="AB4" s="16"/>
      <c r="AC4" s="16"/>
      <c r="AD4" s="16"/>
      <c r="AE4" s="16"/>
      <c r="AF4" s="16"/>
    </row>
    <row r="5" spans="1:32" ht="12">
      <c r="A5" s="243" t="str">
        <f>SHELL!A5</f>
        <v>WATERPROOF/BREATHABILITY:</v>
      </c>
      <c r="B5" s="247"/>
      <c r="C5" s="252" t="str">
        <f>SHELL!C5</f>
        <v>20K/20K</v>
      </c>
      <c r="D5" s="248" t="s">
        <v>63</v>
      </c>
      <c r="E5" s="28"/>
      <c r="F5" s="27"/>
      <c r="G5" s="27"/>
      <c r="H5" s="27"/>
      <c r="I5" s="249"/>
      <c r="J5" s="529">
        <f>SHELL!$H$5</f>
        <v>0</v>
      </c>
      <c r="K5" s="530"/>
      <c r="L5" s="530"/>
      <c r="M5" s="530"/>
      <c r="N5" s="530"/>
      <c r="O5" s="530"/>
      <c r="P5" s="530"/>
      <c r="Q5" s="530"/>
      <c r="R5" s="27"/>
      <c r="S5" s="27"/>
      <c r="T5" s="27"/>
      <c r="U5" s="27"/>
      <c r="V5" s="27"/>
      <c r="W5" s="249"/>
      <c r="X5" s="61"/>
      <c r="Y5" s="13"/>
      <c r="AA5" s="16"/>
      <c r="AB5" s="16"/>
      <c r="AC5" s="16"/>
      <c r="AD5" s="16"/>
      <c r="AE5" s="16"/>
      <c r="AF5" s="16"/>
    </row>
    <row r="6" spans="1:32" ht="12">
      <c r="A6" s="243" t="str">
        <f>SHELL!A6</f>
        <v>SEAM SEALING:</v>
      </c>
      <c r="B6" s="247"/>
      <c r="C6" s="252" t="str">
        <f>SHELL!C6</f>
        <v>FULLY SEAM SEALED</v>
      </c>
      <c r="D6" s="244" t="s">
        <v>97</v>
      </c>
      <c r="E6" s="245"/>
      <c r="F6" s="250"/>
      <c r="G6" s="250"/>
      <c r="H6" s="250"/>
      <c r="I6" s="251"/>
      <c r="J6" s="246" t="str">
        <f>SHELL!H6</f>
        <v>REGULAR</v>
      </c>
      <c r="K6" s="250"/>
      <c r="L6" s="250"/>
      <c r="M6" s="250"/>
      <c r="N6" s="250"/>
      <c r="O6" s="250"/>
      <c r="P6" s="250"/>
      <c r="Q6" s="250"/>
      <c r="R6" s="250"/>
      <c r="S6" s="250"/>
      <c r="T6" s="250"/>
      <c r="U6" s="250"/>
      <c r="V6" s="250"/>
      <c r="W6" s="251"/>
      <c r="X6" s="61"/>
      <c r="Y6" s="13"/>
      <c r="AA6" s="16"/>
      <c r="AB6" s="16"/>
      <c r="AC6" s="16"/>
      <c r="AD6" s="16"/>
      <c r="AE6" s="16"/>
      <c r="AF6" s="16"/>
    </row>
    <row r="7" spans="1:32">
      <c r="A7" s="253" t="str">
        <f>SHELL!A7</f>
        <v>INSULATION:</v>
      </c>
      <c r="B7" s="230"/>
      <c r="C7" s="254" t="str">
        <f>SHELL!C7</f>
        <v>NONE</v>
      </c>
      <c r="D7" s="255" t="s">
        <v>64</v>
      </c>
      <c r="E7" s="256"/>
      <c r="F7" s="230"/>
      <c r="G7" s="257"/>
      <c r="H7" s="258"/>
      <c r="I7" s="259"/>
      <c r="J7" s="260">
        <f>SHELL!H7</f>
        <v>0</v>
      </c>
      <c r="K7" s="228"/>
      <c r="L7" s="228"/>
      <c r="M7" s="228"/>
      <c r="N7" s="228"/>
      <c r="O7" s="228"/>
      <c r="P7" s="228"/>
      <c r="Q7" s="228"/>
      <c r="R7" s="228"/>
      <c r="S7" s="228"/>
      <c r="T7" s="228"/>
      <c r="U7" s="228"/>
      <c r="V7" s="228"/>
      <c r="W7" s="229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39" t="s">
        <v>20</v>
      </c>
      <c r="S9" s="540"/>
      <c r="T9" s="540"/>
      <c r="U9" s="540"/>
      <c r="V9" s="540"/>
      <c r="W9" s="541"/>
      <c r="X9" s="114"/>
      <c r="Y9" s="114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339" t="s">
        <v>40</v>
      </c>
      <c r="E10" s="347" t="s">
        <v>78</v>
      </c>
      <c r="F10" s="348" t="s">
        <v>45</v>
      </c>
      <c r="G10" s="347" t="s">
        <v>31</v>
      </c>
      <c r="H10" s="348" t="s">
        <v>45</v>
      </c>
      <c r="I10" s="347" t="s">
        <v>48</v>
      </c>
      <c r="J10" s="348" t="s">
        <v>45</v>
      </c>
      <c r="K10" s="347" t="s">
        <v>47</v>
      </c>
      <c r="L10" s="348" t="s">
        <v>45</v>
      </c>
      <c r="M10" s="347" t="s">
        <v>120</v>
      </c>
      <c r="N10" s="348" t="s">
        <v>45</v>
      </c>
      <c r="O10" s="347" t="s">
        <v>121</v>
      </c>
      <c r="P10" s="349" t="s">
        <v>45</v>
      </c>
      <c r="Q10" s="115"/>
      <c r="R10" s="51" t="s">
        <v>78</v>
      </c>
      <c r="S10" s="26" t="s">
        <v>31</v>
      </c>
      <c r="T10" s="26" t="s">
        <v>48</v>
      </c>
      <c r="U10" s="52" t="s">
        <v>47</v>
      </c>
      <c r="V10" s="26" t="s">
        <v>120</v>
      </c>
      <c r="W10" s="52" t="s">
        <v>121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10" t="str">
        <f>MEASUREMENTS!A12</f>
        <v>A</v>
      </c>
      <c r="B11" s="537" t="str">
        <f>MEASUREMENTS!B12</f>
        <v xml:space="preserve">WAIST WIDTH </v>
      </c>
      <c r="C11" s="538"/>
      <c r="D11" s="350">
        <f>MEASUREMENTS!D12</f>
        <v>0.25</v>
      </c>
      <c r="E11" s="353">
        <f>K11-R11</f>
        <v>-3</v>
      </c>
      <c r="F11" s="220"/>
      <c r="G11" s="219">
        <f>K11-S11</f>
        <v>-2</v>
      </c>
      <c r="H11" s="220"/>
      <c r="I11" s="219">
        <f t="shared" ref="I11:I34" si="0">K11-T11</f>
        <v>-1</v>
      </c>
      <c r="J11" s="219"/>
      <c r="K11" s="340">
        <f>MEASUREMENTS!T12</f>
        <v>0</v>
      </c>
      <c r="L11" s="220"/>
      <c r="M11" s="219">
        <f>K11+V11</f>
        <v>1</v>
      </c>
      <c r="N11" s="220"/>
      <c r="O11" s="219">
        <f>K11+W11</f>
        <v>2</v>
      </c>
      <c r="P11" s="231"/>
      <c r="Q11" s="116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9" t="str">
        <f>MEASUREMENTS!A13</f>
        <v>B</v>
      </c>
      <c r="B12" s="496" t="str">
        <f>MEASUREMENTS!B13</f>
        <v>HIP -7" DOWN FROM TOP EDGE OF WAIST TOP EDGE</v>
      </c>
      <c r="C12" s="494"/>
      <c r="D12" s="351">
        <f>MEASUREMENTS!D13</f>
        <v>0.25</v>
      </c>
      <c r="E12" s="53">
        <f t="shared" ref="E12:E34" si="1">K12-R12</f>
        <v>-3</v>
      </c>
      <c r="F12" s="24"/>
      <c r="G12" s="49">
        <f t="shared" ref="G12:G34" si="2">K12-S12</f>
        <v>-2</v>
      </c>
      <c r="H12" s="24"/>
      <c r="I12" s="49">
        <f t="shared" si="0"/>
        <v>-1</v>
      </c>
      <c r="J12" s="49"/>
      <c r="K12" s="341">
        <f>MEASUREMENTS!T13</f>
        <v>0</v>
      </c>
      <c r="L12" s="24"/>
      <c r="M12" s="49">
        <f t="shared" ref="M12:M34" si="3">K12+V12</f>
        <v>1</v>
      </c>
      <c r="N12" s="24"/>
      <c r="O12" s="49">
        <f t="shared" ref="O12:O34" si="4">K12+W12</f>
        <v>2</v>
      </c>
      <c r="P12" s="55"/>
      <c r="Q12" s="116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9" t="str">
        <f>MEASUREMENTS!A14</f>
        <v>C</v>
      </c>
      <c r="B13" s="496" t="str">
        <f>MEASUREMENTS!B14</f>
        <v>THIGH - 1" BELOW CROTCH</v>
      </c>
      <c r="C13" s="494"/>
      <c r="D13" s="351">
        <f>MEASUREMENTS!D14</f>
        <v>0.25</v>
      </c>
      <c r="E13" s="5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41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6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9" t="str">
        <f>MEASUREMENTS!A15</f>
        <v>D</v>
      </c>
      <c r="B14" s="496" t="str">
        <f>MEASUREMENTS!B15</f>
        <v>KNEE -XS-13", S - 13.5", M-14", L-14.5" DOWN FROM CROTCH</v>
      </c>
      <c r="C14" s="533"/>
      <c r="D14" s="351">
        <f>MEASUREMENTS!D15</f>
        <v>0.25</v>
      </c>
      <c r="E14" s="5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41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6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9" t="str">
        <f>MEASUREMENTS!A16</f>
        <v>E</v>
      </c>
      <c r="B15" s="496" t="str">
        <f>MEASUREMENTS!B16</f>
        <v>HEM OPENING - RELAXED</v>
      </c>
      <c r="C15" s="533"/>
      <c r="D15" s="351">
        <f>MEASUREMENTS!D16</f>
        <v>0.25</v>
      </c>
      <c r="E15" s="5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41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6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9" t="str">
        <f>MEASUREMENTS!A18</f>
        <v>F</v>
      </c>
      <c r="B16" s="496" t="str">
        <f>MEASUREMENTS!B18</f>
        <v>INSEAM - FROM CENTER OF CROTCH</v>
      </c>
      <c r="C16" s="533"/>
      <c r="D16" s="351">
        <f>MEASUREMENTS!D18</f>
        <v>0.25</v>
      </c>
      <c r="E16" s="5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41">
        <f>MEASUREMENTS!T18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6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9" t="str">
        <f>MEASUREMENTS!A19</f>
        <v>G</v>
      </c>
      <c r="B17" s="492" t="str">
        <f>MEASUREMENTS!B19</f>
        <v>FRONT RISE - TO CENTRE CROTCH ZIP, INC WAIST BAND &amp; GUSSET</v>
      </c>
      <c r="C17" s="536"/>
      <c r="D17" s="351">
        <f>MEASUREMENTS!D19</f>
        <v>0.125</v>
      </c>
      <c r="E17" s="5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41">
        <f>MEASUREMENTS!T19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6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9" t="str">
        <f>MEASUREMENTS!A20</f>
        <v>H</v>
      </c>
      <c r="B18" s="492" t="str">
        <f>MEASUREMENTS!B20</f>
        <v>BACK RISE - TO CENTRE CROTCH ZIP, INC WAIST BAND &amp; GUSSET</v>
      </c>
      <c r="C18" s="536"/>
      <c r="D18" s="351">
        <f>MEASUREMENTS!D20</f>
        <v>0.125</v>
      </c>
      <c r="E18" s="5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41">
        <f>MEASUREMENTS!T20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6"/>
      <c r="R18" s="344">
        <v>0.75</v>
      </c>
      <c r="S18" s="345">
        <v>0.5</v>
      </c>
      <c r="T18" s="345">
        <v>0.25</v>
      </c>
      <c r="U18" s="42"/>
      <c r="V18" s="345">
        <v>0.25</v>
      </c>
      <c r="W18" s="346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9">
        <f>MEASUREMENTS!A21</f>
        <v>0</v>
      </c>
      <c r="B19" s="496" t="str">
        <f>MEASUREMENTS!B21</f>
        <v>GUSSET LENGTH</v>
      </c>
      <c r="C19" s="534"/>
      <c r="D19" s="351">
        <f>MEASUREMENTS!D21</f>
        <v>0.125</v>
      </c>
      <c r="E19" s="5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41">
        <f>MEASUREMENTS!T21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6"/>
      <c r="R19" s="53">
        <v>0</v>
      </c>
      <c r="S19" s="49">
        <v>0</v>
      </c>
      <c r="T19" s="24">
        <v>0</v>
      </c>
      <c r="U19" s="42"/>
      <c r="V19" s="343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9">
        <f>MEASUREMENTS!A23</f>
        <v>0</v>
      </c>
      <c r="B20" s="542" t="str">
        <f>MEASUREMENTS!B23</f>
        <v>GUSSET WIDTH - BACK</v>
      </c>
      <c r="C20" s="543"/>
      <c r="D20" s="351">
        <f>MEASUREMENTS!D23</f>
        <v>0.125</v>
      </c>
      <c r="E20" s="5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41">
        <f>MEASUREMENTS!T23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6"/>
      <c r="R20" s="53">
        <v>0</v>
      </c>
      <c r="S20" s="49">
        <v>0</v>
      </c>
      <c r="T20" s="24">
        <v>0</v>
      </c>
      <c r="U20" s="42"/>
      <c r="V20" s="343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9" t="str">
        <f>MEASUREMENTS!A24</f>
        <v>I</v>
      </c>
      <c r="B21" s="496" t="str">
        <f>MEASUREMENTS!B24</f>
        <v>CF WAIST BAND HEIGHT</v>
      </c>
      <c r="C21" s="533"/>
      <c r="D21" s="351">
        <f>MEASUREMENTS!D24</f>
        <v>0.125</v>
      </c>
      <c r="E21" s="5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41">
        <f>MEASUREMENTS!T24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6"/>
      <c r="R21" s="53">
        <v>0</v>
      </c>
      <c r="S21" s="49">
        <v>0</v>
      </c>
      <c r="T21" s="24">
        <v>0</v>
      </c>
      <c r="U21" s="42"/>
      <c r="V21" s="343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9" t="str">
        <f>MEASUREMENTS!A25</f>
        <v>J</v>
      </c>
      <c r="B22" s="496" t="str">
        <f>MEASUREMENTS!B25</f>
        <v>CB WAIST BAND HEIGHT</v>
      </c>
      <c r="C22" s="533"/>
      <c r="D22" s="351">
        <f>MEASUREMENTS!D25</f>
        <v>0.125</v>
      </c>
      <c r="E22" s="5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41">
        <f>MEASUREMENTS!T25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6"/>
      <c r="R22" s="53">
        <v>0</v>
      </c>
      <c r="S22" s="49">
        <v>0</v>
      </c>
      <c r="T22" s="24">
        <v>0</v>
      </c>
      <c r="U22" s="42"/>
      <c r="V22" s="343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9" t="str">
        <f>MEASUREMENTS!A26</f>
        <v>K</v>
      </c>
      <c r="B23" s="496" t="str">
        <f>MEASUREMENTS!B26</f>
        <v>BELT LOOP LENGTH</v>
      </c>
      <c r="C23" s="533"/>
      <c r="D23" s="351">
        <f>MEASUREMENTS!D26</f>
        <v>0.125</v>
      </c>
      <c r="E23" s="5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41">
        <f>MEASUREMENTS!T26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6"/>
      <c r="R23" s="53">
        <v>0</v>
      </c>
      <c r="S23" s="49">
        <v>0</v>
      </c>
      <c r="T23" s="24">
        <v>0</v>
      </c>
      <c r="U23" s="42"/>
      <c r="V23" s="343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9" t="str">
        <f>MEASUREMENTS!A27</f>
        <v>L</v>
      </c>
      <c r="B24" s="496" t="str">
        <f>MEASUREMENTS!B27</f>
        <v>BELT LOOP WIDTH</v>
      </c>
      <c r="C24" s="533"/>
      <c r="D24" s="351">
        <f>MEASUREMENTS!D27</f>
        <v>0.125</v>
      </c>
      <c r="E24" s="5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41">
        <f>MEASUREMENTS!T27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6"/>
      <c r="R24" s="53">
        <v>0</v>
      </c>
      <c r="S24" s="49">
        <v>0</v>
      </c>
      <c r="T24" s="24">
        <v>0</v>
      </c>
      <c r="U24" s="42"/>
      <c r="V24" s="343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9">
        <f>MEASUREMENTS!A28</f>
        <v>0</v>
      </c>
      <c r="B25" s="496" t="str">
        <f>MEASUREMENTS!B28</f>
        <v>WEBBING BELT LENGTH - TOTAL</v>
      </c>
      <c r="C25" s="533"/>
      <c r="D25" s="351">
        <f>MEASUREMENTS!D28</f>
        <v>0.125</v>
      </c>
      <c r="E25" s="53">
        <f t="shared" si="1"/>
        <v>0</v>
      </c>
      <c r="F25" s="24"/>
      <c r="G25" s="49">
        <f t="shared" si="2"/>
        <v>0</v>
      </c>
      <c r="H25" s="24"/>
      <c r="I25" s="49">
        <f t="shared" si="0"/>
        <v>0</v>
      </c>
      <c r="J25" s="49"/>
      <c r="K25" s="341">
        <f>MEASUREMENTS!T28</f>
        <v>0</v>
      </c>
      <c r="L25" s="24"/>
      <c r="M25" s="49">
        <f t="shared" si="3"/>
        <v>0</v>
      </c>
      <c r="N25" s="24"/>
      <c r="O25" s="49">
        <f t="shared" si="4"/>
        <v>0</v>
      </c>
      <c r="P25" s="55"/>
      <c r="Q25" s="116"/>
      <c r="R25" s="53">
        <v>0</v>
      </c>
      <c r="S25" s="49">
        <v>0</v>
      </c>
      <c r="T25" s="24">
        <v>0</v>
      </c>
      <c r="U25" s="42"/>
      <c r="V25" s="343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9">
        <f>MEASUREMENTS!A29</f>
        <v>0</v>
      </c>
      <c r="B26" s="531" t="str">
        <f>MEASUREMENTS!B29</f>
        <v xml:space="preserve">WEBBING BELT WIDTH </v>
      </c>
      <c r="C26" s="532"/>
      <c r="D26" s="351">
        <f>MEASUREMENTS!D29</f>
        <v>0.125</v>
      </c>
      <c r="E26" s="53">
        <f t="shared" si="1"/>
        <v>0</v>
      </c>
      <c r="F26" s="24"/>
      <c r="G26" s="49">
        <f t="shared" si="2"/>
        <v>0</v>
      </c>
      <c r="H26" s="24"/>
      <c r="I26" s="49">
        <f t="shared" si="0"/>
        <v>0</v>
      </c>
      <c r="J26" s="49"/>
      <c r="K26" s="341">
        <f>MEASUREMENTS!T29</f>
        <v>0</v>
      </c>
      <c r="L26" s="24"/>
      <c r="M26" s="49">
        <f t="shared" si="3"/>
        <v>0</v>
      </c>
      <c r="N26" s="24"/>
      <c r="O26" s="49">
        <f t="shared" si="4"/>
        <v>0</v>
      </c>
      <c r="P26" s="55"/>
      <c r="Q26" s="116"/>
      <c r="R26" s="53">
        <v>0</v>
      </c>
      <c r="S26" s="49">
        <v>0</v>
      </c>
      <c r="T26" s="24">
        <v>0</v>
      </c>
      <c r="U26" s="31"/>
      <c r="V26" s="343">
        <v>0</v>
      </c>
      <c r="W26" s="55">
        <v>0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9" t="str">
        <f>MEASUREMENTS!A30</f>
        <v>O</v>
      </c>
      <c r="B27" s="496" t="str">
        <f>MEASUREMENTS!B30</f>
        <v>STORM CUFF RELAXED</v>
      </c>
      <c r="C27" s="533"/>
      <c r="D27" s="351">
        <f>MEASUREMENTS!D30</f>
        <v>0.25</v>
      </c>
      <c r="E27" s="53">
        <f t="shared" si="1"/>
        <v>-0.375</v>
      </c>
      <c r="F27" s="24"/>
      <c r="G27" s="49">
        <f t="shared" si="2"/>
        <v>-0.25</v>
      </c>
      <c r="H27" s="24"/>
      <c r="I27" s="49">
        <f t="shared" si="0"/>
        <v>-0.125</v>
      </c>
      <c r="J27" s="49"/>
      <c r="K27" s="341">
        <f>MEASUREMENTS!T30</f>
        <v>0</v>
      </c>
      <c r="L27" s="24"/>
      <c r="M27" s="49">
        <f t="shared" si="3"/>
        <v>0.125</v>
      </c>
      <c r="N27" s="24"/>
      <c r="O27" s="49">
        <f t="shared" si="4"/>
        <v>0.25</v>
      </c>
      <c r="P27" s="145"/>
      <c r="Q27" s="116"/>
      <c r="R27" s="57">
        <v>0.375</v>
      </c>
      <c r="S27" s="25">
        <v>0.25</v>
      </c>
      <c r="T27" s="25">
        <v>0.125</v>
      </c>
      <c r="U27" s="30"/>
      <c r="V27" s="25">
        <v>0.125</v>
      </c>
      <c r="W27" s="58">
        <v>0.25</v>
      </c>
      <c r="X27" s="23"/>
      <c r="AA27" s="16"/>
      <c r="AB27" s="16"/>
      <c r="AC27" s="16"/>
      <c r="AD27" s="16"/>
      <c r="AE27" s="16"/>
      <c r="AF27" s="16"/>
    </row>
    <row r="28" spans="1:32" ht="15" customHeight="1" thickBot="1">
      <c r="A28" s="216" t="str">
        <f>MEASUREMENTS!A31</f>
        <v>P</v>
      </c>
      <c r="B28" s="519" t="str">
        <f>MEASUREMENTS!B31</f>
        <v>STORM CUFF STRETCHED</v>
      </c>
      <c r="C28" s="535"/>
      <c r="D28" s="352">
        <f>MEASUREMENTS!D31</f>
        <v>0.25</v>
      </c>
      <c r="E28" s="53">
        <f t="shared" si="1"/>
        <v>-0.375</v>
      </c>
      <c r="F28" s="24"/>
      <c r="G28" s="49">
        <f t="shared" si="2"/>
        <v>-0.25</v>
      </c>
      <c r="H28" s="24"/>
      <c r="I28" s="49">
        <f t="shared" si="0"/>
        <v>-0.125</v>
      </c>
      <c r="J28" s="49"/>
      <c r="K28" s="341">
        <f>MEASUREMENTS!T31</f>
        <v>0</v>
      </c>
      <c r="L28" s="24"/>
      <c r="M28" s="49">
        <f t="shared" si="3"/>
        <v>0.125</v>
      </c>
      <c r="N28" s="24"/>
      <c r="O28" s="49">
        <f t="shared" si="4"/>
        <v>0.25</v>
      </c>
      <c r="P28" s="145"/>
      <c r="Q28" s="116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>
      <c r="A29" s="232" t="str">
        <f>MEASUREMENTS!$A$32</f>
        <v>ZIPPERS</v>
      </c>
      <c r="B29" s="218" t="str">
        <f>MEASUREMENTS!B32</f>
        <v xml:space="preserve">FLY </v>
      </c>
      <c r="C29" s="336"/>
      <c r="D29" s="350">
        <f>MEASUREMENTS!D32</f>
        <v>0.125</v>
      </c>
      <c r="E29" s="53">
        <f t="shared" si="1"/>
        <v>-0.5</v>
      </c>
      <c r="F29" s="24"/>
      <c r="G29" s="49">
        <f t="shared" si="2"/>
        <v>-0.5</v>
      </c>
      <c r="H29" s="24"/>
      <c r="I29" s="49">
        <f t="shared" si="0"/>
        <v>0</v>
      </c>
      <c r="J29" s="49"/>
      <c r="K29" s="341">
        <f>MEASUREMENTS!T32</f>
        <v>0</v>
      </c>
      <c r="L29" s="24"/>
      <c r="M29" s="49">
        <f t="shared" si="3"/>
        <v>0</v>
      </c>
      <c r="N29" s="24"/>
      <c r="O29" s="49">
        <f t="shared" si="4"/>
        <v>0.5</v>
      </c>
      <c r="P29" s="222"/>
      <c r="Q29" s="116"/>
      <c r="R29" s="57">
        <v>0.5</v>
      </c>
      <c r="S29" s="25">
        <v>0.5</v>
      </c>
      <c r="T29" s="25">
        <v>0</v>
      </c>
      <c r="U29" s="30"/>
      <c r="V29" s="24">
        <v>0</v>
      </c>
      <c r="W29" s="385">
        <v>0.5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221"/>
      <c r="B30" s="214" t="str">
        <f>MEASUREMENTS!B33</f>
        <v>HAND POCKETS</v>
      </c>
      <c r="C30" s="337"/>
      <c r="D30" s="351">
        <f>MEASUREMENTS!D33</f>
        <v>0.125</v>
      </c>
      <c r="E30" s="53">
        <f t="shared" si="1"/>
        <v>-1</v>
      </c>
      <c r="F30" s="24"/>
      <c r="G30" s="49">
        <f t="shared" si="2"/>
        <v>-0.5</v>
      </c>
      <c r="H30" s="24"/>
      <c r="I30" s="49">
        <f t="shared" si="0"/>
        <v>-0.5</v>
      </c>
      <c r="J30" s="49"/>
      <c r="K30" s="341">
        <f>MEASUREMENTS!T33</f>
        <v>0</v>
      </c>
      <c r="L30" s="24"/>
      <c r="M30" s="49">
        <f t="shared" si="3"/>
        <v>0.5</v>
      </c>
      <c r="N30" s="24"/>
      <c r="O30" s="49">
        <f t="shared" si="4"/>
        <v>0.5</v>
      </c>
      <c r="P30" s="222"/>
      <c r="Q30" s="116"/>
      <c r="R30" s="53">
        <v>1</v>
      </c>
      <c r="S30" s="24">
        <v>0.5</v>
      </c>
      <c r="T30" s="24">
        <v>0.5</v>
      </c>
      <c r="U30" s="31"/>
      <c r="V30" s="24">
        <v>0.5</v>
      </c>
      <c r="W30" s="386">
        <v>0.5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221"/>
      <c r="B31" s="214" t="str">
        <f>MEASUREMENTS!B34</f>
        <v>BACK RIGHT POCKET</v>
      </c>
      <c r="C31" s="337"/>
      <c r="D31" s="351">
        <f>MEASUREMENTS!D34</f>
        <v>0.125</v>
      </c>
      <c r="E31" s="53">
        <f t="shared" si="1"/>
        <v>-1</v>
      </c>
      <c r="F31" s="24"/>
      <c r="G31" s="49">
        <f t="shared" si="2"/>
        <v>-0.5</v>
      </c>
      <c r="H31" s="24"/>
      <c r="I31" s="49">
        <f t="shared" si="0"/>
        <v>-0.5</v>
      </c>
      <c r="J31" s="49"/>
      <c r="K31" s="341">
        <f>MEASUREMENTS!T34</f>
        <v>0</v>
      </c>
      <c r="L31" s="24"/>
      <c r="M31" s="49">
        <f t="shared" si="3"/>
        <v>0.5</v>
      </c>
      <c r="N31" s="24"/>
      <c r="O31" s="49">
        <f t="shared" si="4"/>
        <v>0.5</v>
      </c>
      <c r="P31" s="222"/>
      <c r="Q31" s="116"/>
      <c r="R31" s="53">
        <v>1</v>
      </c>
      <c r="S31" s="24">
        <v>0.5</v>
      </c>
      <c r="T31" s="24">
        <v>0.5</v>
      </c>
      <c r="U31" s="31"/>
      <c r="V31" s="24">
        <v>0.5</v>
      </c>
      <c r="W31" s="386">
        <v>0.5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221"/>
      <c r="B32" s="214" t="e">
        <f>MEASUREMENTS!B35</f>
        <v>#REF!</v>
      </c>
      <c r="C32" s="337"/>
      <c r="D32" s="351">
        <f>MEASUREMENTS!D35</f>
        <v>0.125</v>
      </c>
      <c r="E32" s="53">
        <f t="shared" si="1"/>
        <v>-1</v>
      </c>
      <c r="F32" s="24"/>
      <c r="G32" s="49">
        <f t="shared" si="2"/>
        <v>-0.5</v>
      </c>
      <c r="H32" s="24"/>
      <c r="I32" s="49">
        <f t="shared" si="0"/>
        <v>-0.5</v>
      </c>
      <c r="J32" s="49"/>
      <c r="K32" s="341">
        <f>MEASUREMENTS!T35</f>
        <v>0</v>
      </c>
      <c r="L32" s="24"/>
      <c r="M32" s="49">
        <f t="shared" si="3"/>
        <v>0.5</v>
      </c>
      <c r="N32" s="24"/>
      <c r="O32" s="49">
        <f t="shared" si="4"/>
        <v>0.5</v>
      </c>
      <c r="P32" s="222"/>
      <c r="Q32" s="116"/>
      <c r="R32" s="53">
        <v>1</v>
      </c>
      <c r="S32" s="24">
        <v>0.5</v>
      </c>
      <c r="T32" s="24">
        <v>0.5</v>
      </c>
      <c r="U32" s="31"/>
      <c r="V32" s="24">
        <v>0.5</v>
      </c>
      <c r="W32" s="386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221"/>
      <c r="B33" s="214" t="str">
        <f>MEASUREMENTS!B36</f>
        <v>BALLS OUT VENTING</v>
      </c>
      <c r="C33" s="337"/>
      <c r="D33" s="351">
        <f>MEASUREMENTS!D36</f>
        <v>0.125</v>
      </c>
      <c r="E33" s="53">
        <f t="shared" si="1"/>
        <v>-0.5</v>
      </c>
      <c r="F33" s="24"/>
      <c r="G33" s="49">
        <f t="shared" si="2"/>
        <v>-0.5</v>
      </c>
      <c r="H33" s="24"/>
      <c r="I33" s="49">
        <f t="shared" si="0"/>
        <v>0</v>
      </c>
      <c r="J33" s="49"/>
      <c r="K33" s="341">
        <f>MEASUREMENTS!T36</f>
        <v>0</v>
      </c>
      <c r="L33" s="24"/>
      <c r="M33" s="49">
        <f t="shared" si="3"/>
        <v>0</v>
      </c>
      <c r="N33" s="24"/>
      <c r="O33" s="49">
        <f t="shared" si="4"/>
        <v>0.5</v>
      </c>
      <c r="P33" s="222"/>
      <c r="Q33" s="116"/>
      <c r="R33" s="53">
        <v>0.5</v>
      </c>
      <c r="S33" s="49">
        <v>0.5</v>
      </c>
      <c r="T33" s="24">
        <v>0</v>
      </c>
      <c r="U33" s="42"/>
      <c r="V33" s="343">
        <v>0</v>
      </c>
      <c r="W33" s="55">
        <v>0.5</v>
      </c>
      <c r="X33" s="23"/>
      <c r="AA33" s="16"/>
      <c r="AB33" s="16"/>
      <c r="AC33" s="16"/>
      <c r="AD33" s="16"/>
      <c r="AE33" s="16"/>
      <c r="AF33" s="16"/>
    </row>
    <row r="34" spans="1:32" ht="15" customHeight="1" thickBot="1">
      <c r="A34" s="223"/>
      <c r="B34" s="224" t="e">
        <f>MEASUREMENTS!B37</f>
        <v>#REF!</v>
      </c>
      <c r="C34" s="338"/>
      <c r="D34" s="352">
        <f>MEASUREMENTS!D37</f>
        <v>0.125</v>
      </c>
      <c r="E34" s="354">
        <f t="shared" si="1"/>
        <v>0</v>
      </c>
      <c r="F34" s="56"/>
      <c r="G34" s="225">
        <f t="shared" si="2"/>
        <v>0</v>
      </c>
      <c r="H34" s="56"/>
      <c r="I34" s="225">
        <f t="shared" si="0"/>
        <v>0</v>
      </c>
      <c r="J34" s="225"/>
      <c r="K34" s="342">
        <f>MEASUREMENTS!T37</f>
        <v>0</v>
      </c>
      <c r="L34" s="56"/>
      <c r="M34" s="225">
        <f t="shared" si="3"/>
        <v>0</v>
      </c>
      <c r="N34" s="56"/>
      <c r="O34" s="225">
        <f t="shared" si="4"/>
        <v>0</v>
      </c>
      <c r="P34" s="226"/>
      <c r="Q34" s="116"/>
      <c r="R34" s="354">
        <v>0</v>
      </c>
      <c r="S34" s="225">
        <v>0</v>
      </c>
      <c r="T34" s="56">
        <v>0</v>
      </c>
      <c r="U34" s="355"/>
      <c r="V34" s="356">
        <v>0</v>
      </c>
      <c r="W34" s="357">
        <v>0</v>
      </c>
      <c r="Z34" s="23"/>
      <c r="AA34" s="16"/>
      <c r="AB34" s="16"/>
      <c r="AC34" s="16"/>
      <c r="AD34" s="16"/>
      <c r="AE34" s="16"/>
      <c r="AF34" s="16"/>
    </row>
    <row r="35" spans="1:32" ht="15" customHeight="1">
      <c r="A35" s="78"/>
      <c r="B35" s="5"/>
      <c r="Q35" s="116"/>
      <c r="Z35" s="23"/>
      <c r="AA35" s="16"/>
      <c r="AB35" s="16"/>
      <c r="AC35" s="16"/>
      <c r="AD35" s="16"/>
      <c r="AE35" s="16"/>
      <c r="AF35" s="16"/>
    </row>
    <row r="36" spans="1:32" ht="15" customHeight="1">
      <c r="A36" s="78"/>
      <c r="Z36" s="23"/>
      <c r="AA36" s="16"/>
      <c r="AB36" s="16"/>
      <c r="AC36" s="16"/>
      <c r="AD36" s="16"/>
      <c r="AE36" s="16"/>
      <c r="AF36" s="16"/>
    </row>
    <row r="37" spans="1:32" ht="15" customHeight="1">
      <c r="A37" s="78"/>
      <c r="Z37" s="23"/>
      <c r="AA37" s="16"/>
      <c r="AB37" s="16"/>
      <c r="AC37" s="16"/>
      <c r="AD37" s="16"/>
      <c r="AE37" s="16"/>
      <c r="AF37" s="16"/>
    </row>
    <row r="38" spans="1:32" ht="15" customHeight="1">
      <c r="A38" s="78"/>
      <c r="Z38" s="23"/>
      <c r="AA38" s="16"/>
      <c r="AB38" s="16"/>
      <c r="AC38" s="16"/>
      <c r="AD38" s="16"/>
      <c r="AE38" s="16"/>
      <c r="AF38" s="16"/>
    </row>
    <row r="39" spans="1:32" ht="15" customHeight="1">
      <c r="A39" s="78"/>
      <c r="Z39" s="23"/>
      <c r="AA39" s="16"/>
      <c r="AB39" s="16"/>
      <c r="AC39" s="16"/>
      <c r="AD39" s="16"/>
      <c r="AE39" s="16"/>
      <c r="AF39" s="16"/>
    </row>
    <row r="40" spans="1:32" ht="15" customHeight="1">
      <c r="A40" s="78"/>
      <c r="Z40" s="23"/>
      <c r="AA40" s="16"/>
      <c r="AB40" s="16"/>
      <c r="AC40" s="16"/>
      <c r="AD40" s="16"/>
      <c r="AE40" s="16"/>
      <c r="AF40" s="16"/>
    </row>
    <row r="41" spans="1:32" ht="15" customHeight="1">
      <c r="Z41" s="23"/>
      <c r="AA41" s="16"/>
      <c r="AB41" s="16"/>
      <c r="AC41" s="16"/>
      <c r="AD41" s="16"/>
      <c r="AE41" s="16"/>
      <c r="AF41" s="16"/>
    </row>
    <row r="42" spans="1:32" ht="15" customHeight="1">
      <c r="Z42" s="23"/>
      <c r="AA42" s="16"/>
      <c r="AB42" s="16"/>
      <c r="AC42" s="16"/>
      <c r="AD42" s="16"/>
      <c r="AE42" s="16"/>
      <c r="AF42" s="16"/>
    </row>
    <row r="43" spans="1:32" ht="15" customHeight="1">
      <c r="Z43" s="23"/>
      <c r="AA43" s="16"/>
      <c r="AB43" s="16"/>
      <c r="AC43" s="16"/>
      <c r="AD43" s="16"/>
      <c r="AE43" s="16"/>
      <c r="AF43" s="16"/>
    </row>
    <row r="44" spans="1:32" ht="15" customHeight="1"/>
    <row r="45" spans="1:32" ht="15" customHeight="1"/>
    <row r="46" spans="1:32" ht="15" customHeight="1"/>
    <row r="47" spans="1:32" ht="15" customHeight="1"/>
    <row r="48" spans="1:32" ht="15" customHeight="1"/>
  </sheetData>
  <mergeCells count="22">
    <mergeCell ref="R9:W9"/>
    <mergeCell ref="B20:C20"/>
    <mergeCell ref="B27:C27"/>
    <mergeCell ref="B13:C13"/>
    <mergeCell ref="B17:C17"/>
    <mergeCell ref="B21:C21"/>
    <mergeCell ref="B22:C22"/>
    <mergeCell ref="B28:C28"/>
    <mergeCell ref="B25:C25"/>
    <mergeCell ref="B15:C15"/>
    <mergeCell ref="B16:C16"/>
    <mergeCell ref="B18:C18"/>
    <mergeCell ref="B11:C11"/>
    <mergeCell ref="B24:C24"/>
    <mergeCell ref="B12:C12"/>
    <mergeCell ref="J3:Q3"/>
    <mergeCell ref="J4:Q4"/>
    <mergeCell ref="J5:Q5"/>
    <mergeCell ref="B26:C26"/>
    <mergeCell ref="B14:C14"/>
    <mergeCell ref="B23:C23"/>
    <mergeCell ref="B19:C19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6"/>
  <sheetViews>
    <sheetView showGridLines="0" showRuler="0" view="pageLayout" topLeftCell="A46" zoomScaleNormal="100" workbookViewId="0">
      <selection activeCell="A77" sqref="A77:E77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86" t="str">
        <f>SHELL!$A$1</f>
        <v>L1 MENS PANT</v>
      </c>
      <c r="B1" s="288"/>
      <c r="C1" s="146"/>
      <c r="D1" s="146"/>
      <c r="E1" s="146"/>
      <c r="F1" s="62"/>
      <c r="G1" s="62"/>
      <c r="H1" s="62"/>
      <c r="I1" s="62"/>
      <c r="J1" s="62"/>
      <c r="K1" s="62"/>
      <c r="L1" s="63"/>
    </row>
    <row r="2" spans="1:19" s="3" customFormat="1" ht="16.5">
      <c r="A2" s="199" t="str">
        <f>SHELL!A2</f>
        <v>SEASON:</v>
      </c>
      <c r="B2" s="292"/>
      <c r="C2" s="107" t="str">
        <f>SHELL!C2</f>
        <v>WINTER 2018/2019</v>
      </c>
      <c r="D2" s="185"/>
      <c r="E2" s="297"/>
      <c r="F2" s="75" t="str">
        <f>SHELL!F2</f>
        <v>CONTRACTOR:</v>
      </c>
      <c r="G2" s="136"/>
      <c r="H2" s="101" t="str">
        <f>SHELL!H2</f>
        <v>SOLUNA</v>
      </c>
      <c r="I2" s="102"/>
      <c r="J2" s="102"/>
      <c r="K2" s="102"/>
      <c r="L2" s="103"/>
    </row>
    <row r="3" spans="1:19" s="3" customFormat="1" ht="16.5">
      <c r="A3" s="184" t="str">
        <f>SHELL!A3</f>
        <v>STYLE NUMBER:</v>
      </c>
      <c r="B3" s="281"/>
      <c r="C3" s="75" t="str">
        <f>SHELL!C3</f>
        <v>L1-206-18</v>
      </c>
      <c r="D3" s="137"/>
      <c r="E3" s="302"/>
      <c r="F3" s="284" t="str">
        <f>SHELL!F3</f>
        <v>DATE CREATED:</v>
      </c>
      <c r="G3" s="97"/>
      <c r="H3" s="330">
        <f>SHELL!H3</f>
        <v>42804</v>
      </c>
      <c r="I3" s="102"/>
      <c r="J3" s="102"/>
      <c r="K3" s="102"/>
      <c r="L3" s="103"/>
    </row>
    <row r="4" spans="1:19" s="3" customFormat="1" ht="16.5">
      <c r="A4" s="287" t="str">
        <f>SHELL!A4</f>
        <v>STYLE NAME:</v>
      </c>
      <c r="B4" s="283"/>
      <c r="C4" s="282" t="str">
        <f>SHELL!C4</f>
        <v>TAXWOOD PANT</v>
      </c>
      <c r="D4" s="60"/>
      <c r="E4" s="298"/>
      <c r="F4" s="294" t="str">
        <f>SHELL!F4</f>
        <v>DATE REVISED:</v>
      </c>
      <c r="G4" s="293"/>
      <c r="H4" s="330">
        <f>SHELL!H4</f>
        <v>42830</v>
      </c>
      <c r="I4" s="102"/>
      <c r="J4" s="102"/>
      <c r="K4" s="102"/>
      <c r="L4" s="103"/>
    </row>
    <row r="5" spans="1:19" s="3" customFormat="1" ht="16.5">
      <c r="A5" s="184" t="str">
        <f>SHELL!A5</f>
        <v>WATERPROOF/BREATHABILITY:</v>
      </c>
      <c r="B5" s="303"/>
      <c r="C5" s="101" t="str">
        <f>SHELL!C5</f>
        <v>20K/20K</v>
      </c>
      <c r="D5" s="291"/>
      <c r="E5" s="304"/>
      <c r="F5" s="295" t="str">
        <f>SHELL!F5</f>
        <v>BLOCK: L1-201-16 FIELD PANT</v>
      </c>
      <c r="G5" s="296"/>
      <c r="H5" s="101">
        <f>SHELL!H5</f>
        <v>0</v>
      </c>
      <c r="I5" s="102"/>
      <c r="J5" s="102"/>
      <c r="K5" s="102"/>
      <c r="L5" s="103"/>
      <c r="M5" s="12"/>
      <c r="N5" s="12"/>
      <c r="O5" s="12"/>
      <c r="P5" s="12"/>
      <c r="Q5" s="45"/>
      <c r="R5" s="45"/>
      <c r="S5" s="45"/>
    </row>
    <row r="6" spans="1:19" s="3" customFormat="1" ht="16.5">
      <c r="A6" s="287" t="str">
        <f>SHELL!A6</f>
        <v>SEAM SEALING:</v>
      </c>
      <c r="B6" s="301"/>
      <c r="C6" s="299" t="str">
        <f>SHELL!C6</f>
        <v>FULLY SEAM SEALED</v>
      </c>
      <c r="D6" s="289"/>
      <c r="E6" s="300"/>
      <c r="F6" s="107" t="str">
        <f>SHELL!F6</f>
        <v>FIT:</v>
      </c>
      <c r="G6" s="293"/>
      <c r="H6" s="75" t="str">
        <f>SHELL!H6</f>
        <v>REGULAR</v>
      </c>
      <c r="I6" s="104"/>
      <c r="J6" s="104"/>
      <c r="K6" s="104"/>
      <c r="L6" s="105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80" t="str">
        <f>SHELL!A7</f>
        <v>INSULATION:</v>
      </c>
      <c r="B7" s="290"/>
      <c r="C7" s="285" t="str">
        <f>SHELL!C7</f>
        <v>NONE</v>
      </c>
      <c r="D7" s="149"/>
      <c r="E7" s="329"/>
      <c r="F7" s="285" t="str">
        <f>SHELL!F7</f>
        <v>TARGET FOB:</v>
      </c>
      <c r="G7" s="122"/>
      <c r="H7" s="546">
        <f>SHELL!H7</f>
        <v>0</v>
      </c>
      <c r="I7" s="547"/>
      <c r="J7" s="547"/>
      <c r="K7" s="547"/>
      <c r="L7" s="548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305"/>
      <c r="B8" s="306"/>
      <c r="C8" s="307"/>
      <c r="D8" s="308"/>
      <c r="E8" s="308"/>
      <c r="F8" s="308"/>
      <c r="G8" s="307"/>
      <c r="H8" s="307"/>
      <c r="I8" s="307"/>
      <c r="J8" s="307"/>
      <c r="K8" s="307"/>
      <c r="L8" s="307"/>
    </row>
    <row r="9" spans="1:19" s="66" customFormat="1" ht="23.1" customHeight="1">
      <c r="A9" s="309" t="s">
        <v>26</v>
      </c>
      <c r="B9" s="310"/>
      <c r="C9" s="326" t="s">
        <v>117</v>
      </c>
      <c r="D9" s="387">
        <v>42794</v>
      </c>
      <c r="E9" s="327"/>
      <c r="F9" s="327"/>
      <c r="G9" s="327"/>
      <c r="H9" s="204"/>
      <c r="I9" s="204"/>
      <c r="J9" s="204"/>
      <c r="K9" s="204"/>
      <c r="L9" s="328"/>
    </row>
    <row r="10" spans="1:19" s="66" customFormat="1" ht="23.1" customHeight="1">
      <c r="A10" s="311"/>
      <c r="B10" s="97"/>
      <c r="C10" s="101" t="s">
        <v>75</v>
      </c>
      <c r="D10" s="102"/>
      <c r="E10" s="102"/>
      <c r="F10" s="102"/>
      <c r="G10" s="103"/>
      <c r="H10" s="65"/>
      <c r="I10" s="65"/>
      <c r="J10" s="65"/>
      <c r="K10" s="65"/>
      <c r="L10" s="312"/>
    </row>
    <row r="11" spans="1:19" s="66" customFormat="1" ht="23.1" customHeight="1">
      <c r="A11" s="311"/>
      <c r="B11" s="97"/>
      <c r="C11" s="101" t="s">
        <v>18</v>
      </c>
      <c r="D11" s="102"/>
      <c r="E11" s="102"/>
      <c r="F11" s="102"/>
      <c r="G11" s="103"/>
      <c r="H11" s="65"/>
      <c r="I11" s="65"/>
      <c r="J11" s="65"/>
      <c r="K11" s="65"/>
      <c r="L11" s="312"/>
    </row>
    <row r="12" spans="1:19" s="66" customFormat="1" ht="23.1" customHeight="1">
      <c r="A12" s="311"/>
      <c r="B12" s="97"/>
      <c r="C12" s="213" t="s">
        <v>9</v>
      </c>
      <c r="D12" s="319"/>
      <c r="E12" s="319"/>
      <c r="F12" s="319"/>
      <c r="G12" s="320"/>
      <c r="H12" s="316"/>
      <c r="I12" s="316"/>
      <c r="J12" s="316"/>
      <c r="K12" s="316"/>
      <c r="L12" s="317"/>
    </row>
    <row r="13" spans="1:19" s="66" customFormat="1" ht="23.1" customHeight="1">
      <c r="A13" s="324"/>
      <c r="B13" s="136"/>
      <c r="C13" s="291" t="s">
        <v>1</v>
      </c>
      <c r="D13" s="102"/>
      <c r="E13" s="102"/>
      <c r="F13" s="102"/>
      <c r="G13" s="102"/>
      <c r="H13" s="132"/>
      <c r="I13" s="65"/>
      <c r="J13" s="65"/>
      <c r="K13" s="65"/>
      <c r="L13" s="312"/>
    </row>
    <row r="14" spans="1:19" s="66" customFormat="1" ht="23.1" customHeight="1">
      <c r="A14" s="311"/>
      <c r="B14" s="97"/>
      <c r="C14" s="282" t="s">
        <v>57</v>
      </c>
      <c r="D14" s="321"/>
      <c r="E14" s="321"/>
      <c r="F14" s="321"/>
      <c r="G14" s="322"/>
      <c r="H14" s="307"/>
      <c r="I14" s="307"/>
      <c r="J14" s="307"/>
      <c r="K14" s="307"/>
      <c r="L14" s="323"/>
    </row>
    <row r="15" spans="1:19" s="66" customFormat="1" ht="23.1" customHeight="1" thickBot="1">
      <c r="A15" s="313"/>
      <c r="B15" s="325"/>
      <c r="C15" s="544" t="s">
        <v>16</v>
      </c>
      <c r="D15" s="545"/>
      <c r="E15" s="545"/>
      <c r="F15" s="545"/>
      <c r="G15" s="545"/>
      <c r="H15" s="314"/>
      <c r="I15" s="314"/>
      <c r="J15" s="314"/>
      <c r="K15" s="314"/>
      <c r="L15" s="315"/>
    </row>
    <row r="16" spans="1:19" s="66" customFormat="1" ht="23.1" customHeight="1">
      <c r="A16" s="318"/>
      <c r="B16" s="306"/>
      <c r="C16" s="307"/>
      <c r="D16" s="307"/>
      <c r="E16" s="308"/>
      <c r="F16" s="308"/>
      <c r="G16" s="307"/>
      <c r="H16" s="307"/>
      <c r="I16" s="307"/>
      <c r="J16" s="307"/>
      <c r="K16" s="307"/>
      <c r="L16" s="307"/>
    </row>
    <row r="17" spans="1:12" s="66" customFormat="1" ht="23.1" customHeight="1">
      <c r="A17" s="127">
        <v>42794</v>
      </c>
      <c r="B17" s="144" t="s">
        <v>132</v>
      </c>
      <c r="C17" s="65"/>
      <c r="D17" s="65"/>
      <c r="E17" s="100"/>
      <c r="F17" s="100"/>
      <c r="G17" s="65"/>
      <c r="H17" s="65"/>
      <c r="I17" s="65"/>
      <c r="J17" s="65"/>
      <c r="K17" s="65"/>
      <c r="L17" s="74"/>
    </row>
    <row r="18" spans="1:12" s="66" customFormat="1" ht="23.1" customHeight="1">
      <c r="A18" s="130"/>
      <c r="B18" s="133" t="s">
        <v>131</v>
      </c>
      <c r="C18" s="132"/>
      <c r="D18" s="132"/>
      <c r="E18" s="100"/>
      <c r="F18" s="100"/>
      <c r="G18" s="65"/>
      <c r="H18" s="65"/>
      <c r="I18" s="65"/>
      <c r="J18" s="65"/>
      <c r="K18" s="65"/>
      <c r="L18" s="74"/>
    </row>
    <row r="19" spans="1:12" s="66" customFormat="1" ht="23.1" customHeight="1">
      <c r="A19" s="130"/>
      <c r="B19" s="133" t="s">
        <v>141</v>
      </c>
      <c r="C19" s="132"/>
      <c r="D19" s="132"/>
      <c r="E19" s="100"/>
      <c r="F19" s="100"/>
      <c r="G19" s="65"/>
      <c r="H19" s="65"/>
      <c r="I19" s="65"/>
      <c r="J19" s="65"/>
      <c r="K19" s="65"/>
      <c r="L19" s="74"/>
    </row>
    <row r="20" spans="1:12" s="66" customFormat="1" ht="23.1" customHeight="1">
      <c r="A20" s="130"/>
      <c r="B20" s="133" t="s">
        <v>143</v>
      </c>
      <c r="C20" s="132"/>
      <c r="D20" s="132"/>
      <c r="E20" s="100"/>
      <c r="F20" s="100"/>
      <c r="G20" s="65"/>
      <c r="H20" s="65"/>
      <c r="I20" s="65"/>
      <c r="J20" s="65"/>
      <c r="K20" s="65"/>
      <c r="L20" s="74"/>
    </row>
    <row r="21" spans="1:12" s="66" customFormat="1" ht="23.1" customHeight="1">
      <c r="A21" s="130"/>
      <c r="B21" s="131" t="s">
        <v>144</v>
      </c>
      <c r="C21" s="132"/>
      <c r="D21" s="132"/>
      <c r="E21" s="100"/>
      <c r="F21" s="100"/>
      <c r="G21" s="65"/>
      <c r="H21" s="65"/>
      <c r="I21" s="65"/>
      <c r="J21" s="65"/>
      <c r="K21" s="65"/>
      <c r="L21" s="74"/>
    </row>
    <row r="22" spans="1:12" s="66" customFormat="1" ht="23.1" customHeight="1">
      <c r="A22" s="130"/>
      <c r="B22" s="133" t="s">
        <v>145</v>
      </c>
      <c r="C22" s="132"/>
      <c r="D22" s="132"/>
      <c r="E22" s="100"/>
      <c r="F22" s="100"/>
      <c r="G22" s="65"/>
      <c r="H22" s="65"/>
      <c r="I22" s="65"/>
      <c r="J22" s="65"/>
      <c r="K22" s="65"/>
      <c r="L22" s="74"/>
    </row>
    <row r="23" spans="1:12" s="66" customFormat="1" ht="23.1" customHeight="1">
      <c r="A23" s="130"/>
      <c r="B23" s="134"/>
      <c r="C23" s="132" t="s">
        <v>146</v>
      </c>
      <c r="D23" s="132"/>
      <c r="E23" s="100"/>
      <c r="F23" s="100"/>
      <c r="G23" s="65"/>
      <c r="H23" s="65"/>
      <c r="I23" s="65"/>
      <c r="J23" s="65"/>
      <c r="K23" s="65"/>
      <c r="L23" s="74"/>
    </row>
    <row r="24" spans="1:12" s="66" customFormat="1" ht="23.1" customHeight="1">
      <c r="A24" s="130"/>
      <c r="B24" s="133"/>
      <c r="C24" s="132" t="s">
        <v>149</v>
      </c>
      <c r="D24" s="132"/>
      <c r="E24" s="100"/>
      <c r="F24" s="100"/>
      <c r="G24" s="65"/>
      <c r="H24" s="65"/>
      <c r="I24" s="65"/>
      <c r="J24" s="65"/>
      <c r="K24" s="65"/>
      <c r="L24" s="74"/>
    </row>
    <row r="25" spans="1:12" s="66" customFormat="1" ht="23.1" customHeight="1">
      <c r="A25" s="130"/>
      <c r="B25" s="133" t="s">
        <v>147</v>
      </c>
      <c r="C25" s="132"/>
      <c r="D25" s="132"/>
      <c r="E25" s="100"/>
      <c r="F25" s="100"/>
      <c r="G25" s="65"/>
      <c r="H25" s="65"/>
      <c r="I25" s="65"/>
      <c r="J25" s="65"/>
      <c r="K25" s="65"/>
      <c r="L25" s="74"/>
    </row>
    <row r="26" spans="1:12" s="66" customFormat="1" ht="23.1" customHeight="1">
      <c r="A26" s="130"/>
      <c r="B26" s="133"/>
      <c r="C26" s="132"/>
      <c r="D26" s="132"/>
      <c r="E26" s="100"/>
      <c r="F26" s="100"/>
      <c r="G26" s="65"/>
      <c r="H26" s="65"/>
      <c r="I26" s="65"/>
      <c r="J26" s="65"/>
      <c r="K26" s="65"/>
      <c r="L26" s="74"/>
    </row>
    <row r="27" spans="1:12" s="66" customFormat="1" ht="23.1" customHeight="1">
      <c r="A27" s="130"/>
      <c r="B27" s="135" t="s">
        <v>148</v>
      </c>
      <c r="C27" s="132"/>
      <c r="D27" s="132"/>
      <c r="E27" s="100"/>
      <c r="F27" s="100"/>
      <c r="G27" s="65"/>
      <c r="H27" s="65"/>
      <c r="I27" s="65"/>
      <c r="J27" s="65"/>
      <c r="K27" s="65"/>
      <c r="L27" s="74"/>
    </row>
    <row r="28" spans="1:12" s="66" customFormat="1" ht="23.1" customHeight="1">
      <c r="A28" s="130"/>
      <c r="B28" s="133"/>
      <c r="C28" s="132"/>
      <c r="D28" s="132"/>
      <c r="E28" s="100"/>
      <c r="F28" s="100"/>
      <c r="G28" s="65"/>
      <c r="H28" s="65"/>
      <c r="I28" s="65"/>
      <c r="J28" s="65"/>
      <c r="K28" s="65"/>
      <c r="L28" s="74"/>
    </row>
    <row r="29" spans="1:12" s="66" customFormat="1" ht="23.1" customHeight="1">
      <c r="A29" s="397">
        <v>42810</v>
      </c>
      <c r="B29" s="398" t="s">
        <v>215</v>
      </c>
      <c r="C29" s="132"/>
      <c r="D29" s="132"/>
      <c r="E29" s="100"/>
      <c r="F29" s="100"/>
      <c r="G29" s="65"/>
      <c r="H29" s="65"/>
      <c r="I29" s="65"/>
      <c r="J29" s="65"/>
      <c r="K29" s="65"/>
      <c r="L29" s="74"/>
    </row>
    <row r="30" spans="1:12" s="66" customFormat="1" ht="23.1" customHeight="1">
      <c r="A30" s="399"/>
      <c r="B30" s="400" t="s">
        <v>216</v>
      </c>
      <c r="C30" s="132"/>
      <c r="D30" s="132"/>
      <c r="E30" s="100"/>
      <c r="F30" s="100"/>
      <c r="G30" s="65"/>
      <c r="H30" s="65"/>
      <c r="I30" s="65"/>
      <c r="J30" s="65"/>
      <c r="K30" s="65"/>
      <c r="L30" s="74"/>
    </row>
    <row r="31" spans="1:12" s="66" customFormat="1" ht="23.1" customHeight="1">
      <c r="A31" s="130"/>
      <c r="B31" s="133"/>
      <c r="C31" s="132"/>
      <c r="D31" s="132"/>
      <c r="E31" s="100"/>
      <c r="F31" s="100"/>
      <c r="G31" s="65"/>
      <c r="H31" s="65"/>
      <c r="I31" s="65"/>
      <c r="J31" s="65"/>
      <c r="K31" s="65"/>
      <c r="L31" s="74"/>
    </row>
    <row r="32" spans="1:12" s="66" customFormat="1" ht="23.1" customHeight="1">
      <c r="A32" s="429">
        <v>42814</v>
      </c>
      <c r="B32" s="432" t="s">
        <v>259</v>
      </c>
      <c r="C32" s="430"/>
      <c r="D32" s="430"/>
      <c r="E32" s="431"/>
      <c r="F32" s="431"/>
      <c r="G32" s="431"/>
      <c r="H32" s="431"/>
      <c r="I32" s="431"/>
      <c r="J32" s="431"/>
      <c r="K32" s="65"/>
      <c r="L32" s="74"/>
    </row>
    <row r="33" spans="1:12" s="66" customFormat="1" ht="23.1" customHeight="1">
      <c r="A33" s="130"/>
      <c r="B33" s="135"/>
      <c r="C33" s="132"/>
      <c r="D33" s="132"/>
      <c r="E33" s="100"/>
      <c r="F33" s="100"/>
      <c r="G33" s="65"/>
      <c r="H33" s="65"/>
      <c r="I33" s="65"/>
      <c r="J33" s="65"/>
      <c r="K33" s="65"/>
      <c r="L33" s="74"/>
    </row>
    <row r="34" spans="1:12" s="66" customFormat="1" ht="23.1" customHeight="1">
      <c r="A34" s="130"/>
      <c r="B34" s="398" t="s">
        <v>261</v>
      </c>
      <c r="C34" s="132"/>
      <c r="D34" s="132"/>
      <c r="E34" s="100"/>
      <c r="F34" s="100"/>
      <c r="G34" s="65"/>
      <c r="H34" s="65"/>
      <c r="I34" s="65"/>
      <c r="J34" s="65"/>
      <c r="K34" s="65"/>
      <c r="L34" s="74"/>
    </row>
    <row r="35" spans="1:12" s="66" customFormat="1" ht="23.1" customHeight="1">
      <c r="A35" s="399">
        <v>42829</v>
      </c>
      <c r="B35" s="400" t="s">
        <v>225</v>
      </c>
      <c r="C35" s="132"/>
      <c r="D35" s="132"/>
      <c r="E35" s="100"/>
      <c r="F35" s="100"/>
      <c r="G35" s="65"/>
      <c r="H35" s="65"/>
      <c r="I35" s="65"/>
      <c r="J35" s="65"/>
      <c r="K35" s="65"/>
      <c r="L35" s="74"/>
    </row>
    <row r="36" spans="1:12" s="66" customFormat="1" ht="23.1" customHeight="1">
      <c r="A36" s="130"/>
      <c r="B36" s="400" t="s">
        <v>232</v>
      </c>
      <c r="C36" s="132"/>
      <c r="D36" s="132"/>
      <c r="E36" s="100"/>
      <c r="F36" s="100"/>
      <c r="G36" s="65"/>
      <c r="H36" s="65"/>
      <c r="I36" s="65"/>
      <c r="J36" s="65"/>
      <c r="K36" s="65"/>
      <c r="L36" s="74"/>
    </row>
    <row r="37" spans="1:12" s="66" customFormat="1" ht="23.1" customHeight="1">
      <c r="A37" s="130"/>
      <c r="B37" s="400" t="s">
        <v>246</v>
      </c>
      <c r="C37" s="132"/>
      <c r="D37" s="132"/>
      <c r="E37" s="100"/>
      <c r="F37" s="100"/>
      <c r="G37" s="65"/>
      <c r="H37" s="65"/>
      <c r="I37" s="65"/>
      <c r="J37" s="65"/>
      <c r="K37" s="65"/>
      <c r="L37" s="74"/>
    </row>
    <row r="38" spans="1:12" s="66" customFormat="1" ht="23.1" customHeight="1">
      <c r="A38" s="130"/>
      <c r="B38" s="400" t="s">
        <v>247</v>
      </c>
      <c r="C38" s="132"/>
      <c r="D38" s="132"/>
      <c r="E38" s="100"/>
      <c r="F38" s="100"/>
      <c r="G38" s="65"/>
      <c r="H38" s="65"/>
      <c r="I38" s="65"/>
      <c r="J38" s="65"/>
      <c r="K38" s="65"/>
      <c r="L38" s="74"/>
    </row>
    <row r="39" spans="1:12" s="66" customFormat="1" ht="23.1" customHeight="1">
      <c r="A39" s="130"/>
      <c r="B39" s="400" t="s">
        <v>256</v>
      </c>
      <c r="C39" s="132"/>
      <c r="D39" s="132"/>
      <c r="E39" s="100"/>
      <c r="F39" s="100"/>
      <c r="G39" s="65"/>
      <c r="H39" s="65"/>
      <c r="I39" s="65"/>
      <c r="J39" s="65"/>
      <c r="K39" s="65"/>
      <c r="L39" s="74"/>
    </row>
    <row r="40" spans="1:12" s="66" customFormat="1" ht="23.1" customHeight="1">
      <c r="A40" s="130"/>
      <c r="B40" s="400" t="s">
        <v>257</v>
      </c>
      <c r="C40" s="132"/>
      <c r="D40" s="132"/>
      <c r="E40" s="100"/>
      <c r="F40" s="100"/>
      <c r="G40" s="65"/>
      <c r="H40" s="65"/>
      <c r="I40" s="65"/>
      <c r="J40" s="65"/>
      <c r="K40" s="65"/>
      <c r="L40" s="74"/>
    </row>
    <row r="41" spans="1:12" s="66" customFormat="1" ht="23.1" customHeight="1">
      <c r="A41" s="130"/>
      <c r="B41" s="400" t="s">
        <v>258</v>
      </c>
      <c r="C41" s="132"/>
      <c r="D41" s="132"/>
      <c r="E41" s="100"/>
      <c r="F41" s="100"/>
      <c r="G41" s="65"/>
      <c r="H41" s="65"/>
      <c r="I41" s="65"/>
      <c r="J41" s="65"/>
      <c r="K41" s="65"/>
      <c r="L41" s="74"/>
    </row>
    <row r="42" spans="1:12" s="66" customFormat="1" ht="23.1" customHeight="1">
      <c r="A42" s="130"/>
      <c r="B42" s="400" t="s">
        <v>260</v>
      </c>
      <c r="C42" s="132"/>
      <c r="D42" s="132"/>
      <c r="E42" s="100"/>
      <c r="F42" s="100"/>
      <c r="G42" s="65"/>
      <c r="H42" s="65"/>
      <c r="I42" s="65"/>
      <c r="J42" s="65"/>
      <c r="K42" s="65"/>
      <c r="L42" s="74"/>
    </row>
    <row r="43" spans="1:12" s="66" customFormat="1" ht="23.1" customHeight="1">
      <c r="A43" s="130"/>
      <c r="B43" s="135"/>
      <c r="C43" s="132"/>
      <c r="D43" s="132"/>
      <c r="E43" s="100"/>
      <c r="F43" s="100"/>
      <c r="G43" s="65"/>
      <c r="H43" s="65"/>
      <c r="I43" s="65"/>
      <c r="J43" s="65"/>
      <c r="K43" s="65"/>
      <c r="L43" s="74"/>
    </row>
    <row r="44" spans="1:12" s="66" customFormat="1" ht="23.1" customHeight="1">
      <c r="A44" s="399">
        <v>42830</v>
      </c>
      <c r="B44" s="400" t="s">
        <v>263</v>
      </c>
      <c r="C44" s="132"/>
      <c r="D44" s="132"/>
      <c r="E44" s="100"/>
      <c r="F44" s="100"/>
      <c r="G44" s="65"/>
      <c r="H44" s="65"/>
      <c r="I44" s="65"/>
      <c r="J44" s="65"/>
      <c r="K44" s="65"/>
      <c r="L44" s="74"/>
    </row>
    <row r="45" spans="1:12" s="66" customFormat="1" ht="23.1" customHeight="1">
      <c r="A45" s="127"/>
      <c r="B45" s="117"/>
      <c r="C45" s="65"/>
      <c r="D45" s="65"/>
      <c r="E45" s="100"/>
      <c r="F45" s="100"/>
      <c r="G45" s="65"/>
      <c r="H45" s="65"/>
      <c r="I45" s="65"/>
      <c r="J45" s="65"/>
      <c r="K45" s="65"/>
      <c r="L45" s="74"/>
    </row>
    <row r="46" spans="1:12" s="66" customFormat="1" ht="23.1" customHeight="1">
      <c r="A46" s="127"/>
      <c r="B46" s="117"/>
      <c r="C46" s="65"/>
      <c r="D46" s="65"/>
      <c r="E46" s="100"/>
      <c r="F46" s="100"/>
      <c r="G46" s="65"/>
      <c r="H46" s="65"/>
      <c r="I46" s="65"/>
      <c r="J46" s="65"/>
      <c r="K46" s="65"/>
      <c r="L46" s="74"/>
    </row>
    <row r="47" spans="1:12" s="66" customFormat="1" ht="23.1" customHeight="1">
      <c r="A47" s="127"/>
      <c r="B47" s="128"/>
      <c r="C47" s="65"/>
      <c r="D47" s="65"/>
      <c r="E47" s="100"/>
      <c r="F47" s="100"/>
      <c r="G47" s="65"/>
      <c r="H47" s="65"/>
      <c r="I47" s="65"/>
      <c r="J47" s="65"/>
      <c r="K47" s="65"/>
      <c r="L47" s="74"/>
    </row>
    <row r="48" spans="1:12" s="66" customFormat="1" ht="23.1" customHeight="1">
      <c r="A48" s="98"/>
      <c r="B48" s="117"/>
      <c r="C48" s="100"/>
      <c r="D48" s="100"/>
      <c r="E48" s="100"/>
      <c r="F48" s="100"/>
      <c r="G48" s="65"/>
      <c r="H48" s="65"/>
      <c r="I48" s="65"/>
      <c r="J48" s="65"/>
      <c r="K48" s="65"/>
      <c r="L48" s="74"/>
    </row>
    <row r="49" spans="1:12" s="66" customFormat="1" ht="23.1" customHeight="1">
      <c r="A49" s="127"/>
      <c r="B49" s="117"/>
      <c r="C49" s="100"/>
      <c r="D49" s="100"/>
      <c r="E49" s="100"/>
      <c r="F49" s="100"/>
      <c r="G49" s="65"/>
      <c r="H49" s="65"/>
      <c r="I49" s="65"/>
      <c r="J49" s="65"/>
      <c r="K49" s="65"/>
      <c r="L49" s="74"/>
    </row>
    <row r="50" spans="1:12" s="66" customFormat="1" ht="23.1" customHeight="1">
      <c r="A50" s="98"/>
      <c r="B50" s="117"/>
      <c r="C50" s="100"/>
      <c r="D50" s="100"/>
      <c r="E50" s="100"/>
      <c r="F50" s="100"/>
      <c r="G50" s="65"/>
      <c r="H50" s="65"/>
      <c r="I50" s="65"/>
      <c r="J50" s="65"/>
      <c r="K50" s="65"/>
      <c r="L50" s="74"/>
    </row>
    <row r="51" spans="1:12" s="66" customFormat="1" ht="23.1" customHeight="1">
      <c r="A51" s="98"/>
      <c r="B51" s="99"/>
      <c r="C51" s="100"/>
      <c r="D51" s="100"/>
      <c r="E51" s="100"/>
      <c r="F51" s="100"/>
      <c r="G51" s="65"/>
      <c r="H51" s="65"/>
      <c r="I51" s="65"/>
      <c r="J51" s="65"/>
      <c r="K51" s="65"/>
      <c r="L51" s="74"/>
    </row>
    <row r="52" spans="1:12" s="66" customFormat="1" ht="23.1" customHeight="1">
      <c r="A52" s="98"/>
      <c r="B52" s="129"/>
      <c r="C52" s="100"/>
      <c r="D52" s="100"/>
      <c r="E52" s="100"/>
      <c r="F52" s="100"/>
      <c r="G52" s="65"/>
      <c r="H52" s="65"/>
      <c r="I52" s="65"/>
      <c r="J52" s="65"/>
      <c r="K52" s="65"/>
      <c r="L52" s="74"/>
    </row>
    <row r="53" spans="1:12" s="66" customFormat="1" ht="23.1" customHeight="1">
      <c r="A53" s="98"/>
      <c r="B53" s="99"/>
      <c r="C53" s="100"/>
      <c r="D53" s="100"/>
      <c r="E53" s="100"/>
      <c r="F53" s="100"/>
      <c r="G53" s="65"/>
      <c r="H53" s="65"/>
      <c r="I53" s="65"/>
      <c r="J53" s="65"/>
      <c r="K53" s="65"/>
      <c r="L53" s="74"/>
    </row>
    <row r="54" spans="1:12" s="66" customFormat="1" ht="23.1" customHeight="1">
      <c r="A54" s="127"/>
      <c r="B54" s="144"/>
      <c r="C54" s="100"/>
      <c r="D54" s="100"/>
      <c r="E54" s="100"/>
      <c r="F54" s="100"/>
      <c r="G54" s="65"/>
      <c r="H54" s="65"/>
      <c r="I54" s="65"/>
      <c r="J54" s="65"/>
      <c r="K54" s="65"/>
      <c r="L54" s="74"/>
    </row>
    <row r="55" spans="1:12" s="66" customFormat="1" ht="23.1" customHeight="1">
      <c r="A55" s="127"/>
      <c r="B55" s="117"/>
      <c r="C55" s="100"/>
      <c r="D55" s="100"/>
      <c r="E55" s="100"/>
      <c r="F55" s="100"/>
      <c r="G55" s="65"/>
      <c r="H55" s="65"/>
      <c r="I55" s="65"/>
      <c r="J55" s="65"/>
      <c r="K55" s="65"/>
      <c r="L55" s="74"/>
    </row>
    <row r="56" spans="1:12" s="66" customFormat="1" ht="23.1" customHeight="1">
      <c r="A56" s="127"/>
      <c r="B56" s="117"/>
      <c r="C56" s="100"/>
      <c r="D56" s="100"/>
      <c r="E56" s="100"/>
      <c r="F56" s="100"/>
      <c r="G56" s="65"/>
      <c r="H56" s="65"/>
      <c r="I56" s="65"/>
      <c r="J56" s="65"/>
      <c r="K56" s="65"/>
      <c r="L56" s="74"/>
    </row>
    <row r="57" spans="1:12" s="66" customFormat="1" ht="23.1" customHeight="1">
      <c r="A57" s="127"/>
      <c r="B57" s="117"/>
      <c r="C57" s="100"/>
      <c r="D57" s="100"/>
      <c r="E57" s="100"/>
      <c r="F57" s="100"/>
      <c r="G57" s="65"/>
      <c r="H57" s="65"/>
      <c r="I57" s="65"/>
      <c r="J57" s="65"/>
      <c r="K57" s="65"/>
      <c r="L57" s="74"/>
    </row>
    <row r="58" spans="1:12" s="66" customFormat="1" ht="23.1" customHeight="1">
      <c r="A58" s="127"/>
      <c r="B58" s="117"/>
      <c r="C58" s="100"/>
      <c r="D58" s="100"/>
      <c r="E58" s="100"/>
      <c r="F58" s="100"/>
      <c r="G58" s="65"/>
      <c r="H58" s="65"/>
      <c r="I58" s="65"/>
      <c r="J58" s="65"/>
      <c r="K58" s="65"/>
      <c r="L58" s="74"/>
    </row>
    <row r="59" spans="1:12" s="66" customFormat="1" ht="23.1" customHeight="1">
      <c r="A59" s="127"/>
      <c r="B59" s="117"/>
      <c r="C59" s="100"/>
      <c r="D59" s="100"/>
      <c r="E59" s="100"/>
      <c r="F59" s="100"/>
      <c r="G59" s="65"/>
      <c r="H59" s="65"/>
      <c r="I59" s="65"/>
      <c r="J59" s="65"/>
      <c r="K59" s="65"/>
      <c r="L59" s="74"/>
    </row>
    <row r="60" spans="1:12" s="66" customFormat="1" ht="23.1" customHeight="1">
      <c r="A60" s="127"/>
      <c r="B60" s="117"/>
      <c r="C60" s="100"/>
      <c r="D60" s="100"/>
      <c r="E60" s="100"/>
      <c r="F60" s="100"/>
      <c r="G60" s="65"/>
      <c r="H60" s="65"/>
      <c r="I60" s="65"/>
      <c r="J60" s="65"/>
      <c r="K60" s="65"/>
      <c r="L60" s="74"/>
    </row>
    <row r="61" spans="1:12" s="66" customFormat="1" ht="23.1" customHeight="1">
      <c r="A61" s="127"/>
      <c r="B61" s="117"/>
      <c r="C61" s="100"/>
      <c r="D61" s="100"/>
      <c r="E61" s="100"/>
      <c r="F61" s="100"/>
      <c r="G61" s="65"/>
      <c r="H61" s="65"/>
      <c r="I61" s="65"/>
      <c r="J61" s="65"/>
      <c r="K61" s="65"/>
      <c r="L61" s="74"/>
    </row>
    <row r="62" spans="1:12" s="66" customFormat="1" ht="23.1" customHeight="1">
      <c r="A62" s="127"/>
      <c r="B62" s="117"/>
      <c r="C62" s="100"/>
      <c r="D62" s="100"/>
      <c r="E62" s="100"/>
      <c r="F62" s="100"/>
      <c r="G62" s="65"/>
      <c r="H62" s="65"/>
      <c r="I62" s="65"/>
      <c r="J62" s="65"/>
      <c r="K62" s="65"/>
      <c r="L62" s="74"/>
    </row>
    <row r="63" spans="1:12" s="66" customFormat="1" ht="23.1" customHeight="1">
      <c r="A63" s="127"/>
      <c r="B63" s="117"/>
      <c r="C63" s="100"/>
      <c r="D63" s="100"/>
      <c r="E63" s="100"/>
      <c r="F63" s="100"/>
      <c r="G63" s="65"/>
      <c r="H63" s="65"/>
      <c r="I63" s="65"/>
      <c r="J63" s="65"/>
      <c r="K63" s="65"/>
      <c r="L63" s="74"/>
    </row>
    <row r="64" spans="1:12" s="66" customFormat="1" ht="23.1" customHeight="1">
      <c r="A64" s="127"/>
      <c r="B64" s="144"/>
      <c r="C64" s="100"/>
      <c r="D64" s="100"/>
      <c r="E64" s="100"/>
      <c r="F64" s="100"/>
      <c r="G64" s="65"/>
      <c r="H64" s="65"/>
      <c r="I64" s="65"/>
      <c r="J64" s="65"/>
      <c r="K64" s="65"/>
      <c r="L64" s="74"/>
    </row>
    <row r="65" spans="1:12" s="66" customFormat="1" ht="23.1" customHeight="1">
      <c r="A65" s="98"/>
      <c r="B65" s="99"/>
      <c r="C65" s="100"/>
      <c r="D65" s="100"/>
      <c r="E65" s="100"/>
      <c r="F65" s="100"/>
      <c r="G65" s="65"/>
      <c r="H65" s="65"/>
      <c r="I65" s="65"/>
      <c r="J65" s="65"/>
      <c r="K65" s="65"/>
      <c r="L65" s="74"/>
    </row>
    <row r="66" spans="1:12" s="66" customFormat="1" ht="23.1" customHeight="1">
      <c r="A66" s="98"/>
      <c r="B66" s="99"/>
      <c r="C66" s="100"/>
      <c r="D66" s="100"/>
      <c r="E66" s="100"/>
      <c r="F66" s="100"/>
      <c r="G66" s="65"/>
      <c r="H66" s="65"/>
      <c r="I66" s="65"/>
      <c r="J66" s="65"/>
      <c r="K66" s="65"/>
      <c r="L66" s="74"/>
    </row>
    <row r="67" spans="1:12" s="66" customFormat="1" ht="23.1" customHeight="1">
      <c r="A67" s="98"/>
      <c r="B67" s="99"/>
      <c r="C67" s="100"/>
      <c r="D67" s="100"/>
      <c r="E67" s="100"/>
      <c r="F67" s="100"/>
      <c r="G67" s="65"/>
      <c r="H67" s="65"/>
      <c r="I67" s="65"/>
      <c r="J67" s="65"/>
      <c r="K67" s="65"/>
      <c r="L67" s="74"/>
    </row>
    <row r="68" spans="1:12" s="66" customFormat="1" ht="23.1" customHeight="1">
      <c r="A68" s="98"/>
      <c r="B68" s="99"/>
      <c r="C68" s="100"/>
      <c r="D68" s="100"/>
      <c r="E68" s="100"/>
      <c r="F68" s="100"/>
      <c r="G68" s="65"/>
      <c r="H68" s="65"/>
      <c r="I68" s="65"/>
      <c r="J68" s="65"/>
      <c r="K68" s="65"/>
      <c r="L68" s="74"/>
    </row>
    <row r="69" spans="1:12" s="66" customFormat="1" ht="23.1" customHeight="1">
      <c r="A69" s="98"/>
      <c r="B69" s="99"/>
      <c r="C69" s="100"/>
      <c r="D69" s="100"/>
      <c r="E69" s="100"/>
      <c r="F69" s="100"/>
      <c r="G69" s="65"/>
      <c r="H69" s="65"/>
      <c r="I69" s="65"/>
      <c r="J69" s="65"/>
      <c r="K69" s="65"/>
      <c r="L69" s="74"/>
    </row>
    <row r="70" spans="1:12" s="66" customFormat="1" ht="23.1" customHeight="1">
      <c r="A70" s="98"/>
      <c r="B70" s="99"/>
      <c r="C70" s="100"/>
      <c r="D70" s="100"/>
      <c r="E70" s="100"/>
      <c r="F70" s="100"/>
      <c r="G70" s="65"/>
      <c r="H70" s="65"/>
      <c r="I70" s="65"/>
      <c r="J70" s="65"/>
      <c r="K70" s="65"/>
      <c r="L70" s="74"/>
    </row>
    <row r="71" spans="1:12" s="66" customFormat="1" ht="23.1" customHeight="1">
      <c r="A71" s="98"/>
      <c r="B71" s="99"/>
      <c r="C71" s="100"/>
      <c r="D71" s="100"/>
      <c r="E71" s="100"/>
      <c r="F71" s="100"/>
      <c r="G71" s="65"/>
      <c r="H71" s="65"/>
      <c r="I71" s="65"/>
      <c r="J71" s="65"/>
      <c r="K71" s="65"/>
      <c r="L71" s="74"/>
    </row>
    <row r="72" spans="1:12" s="66" customFormat="1" ht="23.1" customHeight="1">
      <c r="A72" s="98"/>
      <c r="B72" s="99"/>
      <c r="C72" s="100"/>
      <c r="D72" s="100"/>
      <c r="E72" s="100"/>
      <c r="F72" s="100"/>
      <c r="G72" s="65"/>
      <c r="H72" s="65"/>
      <c r="I72" s="65"/>
      <c r="J72" s="65"/>
      <c r="K72" s="65"/>
      <c r="L72" s="74"/>
    </row>
    <row r="73" spans="1:12" s="66" customFormat="1" ht="23.1" customHeight="1">
      <c r="A73" s="399"/>
      <c r="B73" s="99"/>
      <c r="C73" s="100"/>
      <c r="D73" s="100"/>
      <c r="E73" s="100"/>
      <c r="F73" s="100"/>
      <c r="G73" s="65"/>
      <c r="H73" s="65"/>
      <c r="I73" s="65"/>
      <c r="J73" s="65"/>
      <c r="K73" s="65"/>
      <c r="L73" s="74"/>
    </row>
    <row r="74" spans="1:12" s="66" customFormat="1" ht="23.1" customHeight="1">
      <c r="A74" s="98"/>
      <c r="B74" s="99" t="s">
        <v>264</v>
      </c>
      <c r="C74" s="100"/>
      <c r="D74" s="100"/>
      <c r="E74" s="100"/>
      <c r="F74" s="100"/>
      <c r="G74" s="65"/>
      <c r="H74" s="65"/>
      <c r="I74" s="65"/>
      <c r="J74" s="65"/>
      <c r="K74" s="65"/>
      <c r="L74" s="74"/>
    </row>
    <row r="75" spans="1:12" s="66" customFormat="1" ht="23.1" customHeight="1">
      <c r="A75" s="98"/>
      <c r="B75" s="99" t="s">
        <v>265</v>
      </c>
      <c r="C75" s="100"/>
      <c r="D75" s="100"/>
      <c r="E75" s="100"/>
      <c r="F75" s="100"/>
      <c r="G75" s="65"/>
      <c r="H75" s="65"/>
      <c r="I75" s="65"/>
      <c r="J75" s="65"/>
      <c r="K75" s="65"/>
      <c r="L75" s="74"/>
    </row>
    <row r="76" spans="1:12" s="66" customFormat="1" ht="23.1" customHeight="1">
      <c r="A76" s="98"/>
      <c r="B76" s="99"/>
      <c r="C76" s="100"/>
      <c r="D76" s="100"/>
      <c r="E76" s="100"/>
      <c r="F76" s="100"/>
      <c r="G76" s="65"/>
      <c r="H76" s="65"/>
      <c r="I76" s="65"/>
      <c r="J76" s="65"/>
      <c r="K76" s="65"/>
      <c r="L76" s="74"/>
    </row>
    <row r="77" spans="1:12" s="66" customFormat="1" ht="23.1" customHeight="1">
      <c r="A77" s="433">
        <v>42835</v>
      </c>
      <c r="B77" s="434" t="s">
        <v>267</v>
      </c>
      <c r="C77" s="435"/>
      <c r="D77" s="435"/>
      <c r="E77" s="100"/>
      <c r="F77" s="100"/>
      <c r="G77" s="65"/>
      <c r="H77" s="65"/>
      <c r="I77" s="65"/>
      <c r="J77" s="65"/>
      <c r="K77" s="65"/>
      <c r="L77" s="74"/>
    </row>
    <row r="78" spans="1:12" s="66" customFormat="1" ht="23.1" customHeight="1">
      <c r="A78" s="98"/>
      <c r="B78" s="99"/>
      <c r="C78" s="100"/>
      <c r="D78" s="100"/>
      <c r="E78" s="100"/>
      <c r="F78" s="100"/>
      <c r="G78" s="65"/>
      <c r="H78" s="65"/>
      <c r="I78" s="65"/>
      <c r="J78" s="65"/>
      <c r="K78" s="65"/>
      <c r="L78" s="74"/>
    </row>
    <row r="79" spans="1:12" s="66" customFormat="1" ht="23.1" customHeight="1">
      <c r="A79" s="98"/>
      <c r="B79" s="99"/>
      <c r="C79" s="100"/>
      <c r="D79" s="100"/>
      <c r="E79" s="100"/>
      <c r="F79" s="100"/>
      <c r="G79" s="65"/>
      <c r="H79" s="65"/>
      <c r="I79" s="65"/>
      <c r="J79" s="65"/>
      <c r="K79" s="65"/>
      <c r="L79" s="74"/>
    </row>
    <row r="80" spans="1:12" s="67" customFormat="1" ht="12.75">
      <c r="A80" s="68"/>
      <c r="B80" s="66"/>
      <c r="H80" s="66"/>
      <c r="I80" s="66"/>
      <c r="J80" s="66"/>
      <c r="K80" s="66"/>
      <c r="L80" s="66"/>
    </row>
    <row r="81" spans="1:12" s="67" customFormat="1" ht="12.75">
      <c r="A81" s="68"/>
      <c r="B81" s="66"/>
      <c r="H81" s="66"/>
      <c r="I81" s="66"/>
      <c r="J81" s="66"/>
      <c r="K81" s="66"/>
      <c r="L81" s="66"/>
    </row>
    <row r="82" spans="1:12" s="67" customFormat="1" ht="12.75">
      <c r="A82" s="68"/>
      <c r="B82" s="66"/>
      <c r="H82" s="66"/>
      <c r="I82" s="66"/>
      <c r="J82" s="66"/>
      <c r="K82" s="66"/>
      <c r="L82" s="66"/>
    </row>
    <row r="83" spans="1:12" s="67" customFormat="1" ht="12.75">
      <c r="A83" s="68"/>
      <c r="B83" s="66"/>
      <c r="H83" s="66"/>
      <c r="I83" s="66"/>
      <c r="J83" s="66"/>
      <c r="K83" s="66"/>
      <c r="L83" s="66"/>
    </row>
    <row r="84" spans="1:12" s="67" customFormat="1" ht="12.75">
      <c r="A84" s="68"/>
      <c r="B84" s="66"/>
      <c r="H84" s="66"/>
      <c r="I84" s="66"/>
      <c r="J84" s="66"/>
      <c r="K84" s="66"/>
      <c r="L84" s="66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  <row r="123" spans="1:12" customFormat="1" ht="16.5">
      <c r="A123" s="22"/>
      <c r="B123" s="64"/>
      <c r="H123" s="64"/>
      <c r="I123" s="64"/>
      <c r="J123" s="64"/>
      <c r="K123" s="64"/>
      <c r="L123" s="64"/>
    </row>
    <row r="124" spans="1:12" customFormat="1" ht="16.5">
      <c r="A124" s="22"/>
      <c r="B124" s="64"/>
      <c r="H124" s="64"/>
      <c r="I124" s="64"/>
      <c r="J124" s="64"/>
      <c r="K124" s="64"/>
      <c r="L124" s="64"/>
    </row>
    <row r="125" spans="1:12" customFormat="1" ht="16.5">
      <c r="A125" s="22"/>
      <c r="B125" s="64"/>
      <c r="H125" s="64"/>
      <c r="I125" s="64"/>
      <c r="J125" s="64"/>
      <c r="K125" s="64"/>
      <c r="L125" s="64"/>
    </row>
    <row r="126" spans="1:12" customFormat="1" ht="16.5">
      <c r="A126" s="22"/>
      <c r="B126" s="64"/>
      <c r="H126" s="64"/>
      <c r="I126" s="64"/>
      <c r="J126" s="64"/>
      <c r="K126" s="64"/>
      <c r="L126" s="64"/>
    </row>
    <row r="127" spans="1:12" customFormat="1" ht="16.5">
      <c r="A127" s="22"/>
      <c r="B127" s="64"/>
      <c r="H127" s="64"/>
      <c r="I127" s="64"/>
      <c r="J127" s="64"/>
      <c r="K127" s="64"/>
      <c r="L127" s="64"/>
    </row>
    <row r="128" spans="1:12" customFormat="1" ht="16.5">
      <c r="A128" s="22"/>
      <c r="B128" s="64"/>
      <c r="H128" s="64"/>
      <c r="I128" s="64"/>
      <c r="J128" s="64"/>
      <c r="K128" s="64"/>
      <c r="L128" s="64"/>
    </row>
    <row r="129" spans="1:12" customFormat="1" ht="16.5">
      <c r="A129" s="22"/>
      <c r="B129" s="64"/>
      <c r="H129" s="64"/>
      <c r="I129" s="64"/>
      <c r="J129" s="64"/>
      <c r="K129" s="64"/>
      <c r="L129" s="64"/>
    </row>
    <row r="130" spans="1:12" customFormat="1" ht="16.5">
      <c r="A130" s="22"/>
      <c r="B130" s="64"/>
      <c r="H130" s="64"/>
      <c r="I130" s="64"/>
      <c r="J130" s="64"/>
      <c r="K130" s="64"/>
      <c r="L130" s="64"/>
    </row>
    <row r="131" spans="1:12" customFormat="1" ht="16.5">
      <c r="A131" s="22"/>
      <c r="B131" s="64"/>
      <c r="H131" s="64"/>
      <c r="I131" s="64"/>
      <c r="J131" s="64"/>
      <c r="K131" s="64"/>
      <c r="L131" s="64"/>
    </row>
    <row r="132" spans="1:12" customFormat="1" ht="16.5">
      <c r="A132" s="22"/>
      <c r="B132" s="64"/>
      <c r="H132" s="64"/>
      <c r="I132" s="64"/>
      <c r="J132" s="64"/>
      <c r="K132" s="64"/>
      <c r="L132" s="64"/>
    </row>
    <row r="133" spans="1:12" customFormat="1" ht="16.5">
      <c r="A133" s="22"/>
      <c r="B133" s="64"/>
      <c r="H133" s="64"/>
      <c r="I133" s="64"/>
      <c r="J133" s="64"/>
      <c r="K133" s="64"/>
      <c r="L133" s="64"/>
    </row>
    <row r="134" spans="1:12" customFormat="1" ht="16.5">
      <c r="A134" s="22"/>
      <c r="B134" s="64"/>
      <c r="H134" s="64"/>
      <c r="I134" s="64"/>
      <c r="J134" s="64"/>
      <c r="K134" s="64"/>
      <c r="L134" s="64"/>
    </row>
    <row r="135" spans="1:12" customFormat="1" ht="16.5">
      <c r="A135" s="22"/>
      <c r="B135" s="64"/>
      <c r="H135" s="64"/>
      <c r="I135" s="64"/>
      <c r="J135" s="64"/>
      <c r="K135" s="64"/>
      <c r="L135" s="64"/>
    </row>
    <row r="136" spans="1:12" customFormat="1" ht="16.5">
      <c r="A136" s="22"/>
      <c r="B136" s="64"/>
      <c r="H136" s="64"/>
      <c r="I136" s="64"/>
      <c r="J136" s="64"/>
      <c r="K136" s="64"/>
      <c r="L136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43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2019-12-26T15:06:06Z</dcterms:modified>
</cp:coreProperties>
</file>